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cdvvvi.sharepoint.com/sites/PpravaSUMPOL-aktualizaceII/Sdilene dokumenty/Obecné/20_Projekt/"/>
    </mc:Choice>
  </mc:AlternateContent>
  <xr:revisionPtr revIDLastSave="153" documentId="11_C47C72460754A848DC2799C20E08BE96C1F583DD" xr6:coauthVersionLast="47" xr6:coauthVersionMax="47" xr10:uidLastSave="{DFBA3652-E615-49DE-9829-E76695E8FE26}"/>
  <bookViews>
    <workbookView xWindow="-110" yWindow="-110" windowWidth="19420" windowHeight="11500" xr2:uid="{00000000-000D-0000-FFFF-FFFF00000000}"/>
  </bookViews>
  <sheets>
    <sheet name="cíle a jejich indikátory" sheetId="1" r:id="rId1"/>
  </sheets>
  <definedNames>
    <definedName name="_xlnm.Print_Titles" localSheetId="0">'cíle a jejich indikátory'!$1:$2</definedName>
    <definedName name="OLE_LINK1" localSheetId="0">'cíle a jejich indikátory'!$C$18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L29" i="1" l="1"/>
  <c r="J29" i="1"/>
  <c r="L25" i="1"/>
  <c r="J25" i="1"/>
  <c r="H25" i="1"/>
  <c r="L24" i="1"/>
  <c r="J24" i="1"/>
  <c r="H24" i="1"/>
  <c r="L22" i="1"/>
  <c r="J22" i="1"/>
  <c r="H22" i="1"/>
  <c r="L21" i="1"/>
  <c r="J21" i="1"/>
  <c r="H21" i="1"/>
  <c r="L9" i="1"/>
  <c r="J9" i="1"/>
  <c r="H9" i="1"/>
  <c r="L6" i="1"/>
  <c r="J6" i="1"/>
  <c r="H6" i="1"/>
</calcChain>
</file>

<file path=xl/sharedStrings.xml><?xml version="1.0" encoding="utf-8"?>
<sst xmlns="http://schemas.openxmlformats.org/spreadsheetml/2006/main" count="553" uniqueCount="256">
  <si>
    <t>PUMMO - indikátory plnění cílů</t>
  </si>
  <si>
    <t>cílové hodnoty</t>
  </si>
  <si>
    <t>strategický cíl</t>
  </si>
  <si>
    <t>specifický cíl</t>
  </si>
  <si>
    <t>indikátor</t>
  </si>
  <si>
    <t>měrná jednotka</t>
  </si>
  <si>
    <t>optimální  směr</t>
  </si>
  <si>
    <t>úspěšnost naplňování 2021</t>
  </si>
  <si>
    <t>výchozí hodnota (2016)</t>
  </si>
  <si>
    <t>zdroj dat</t>
  </si>
  <si>
    <t>správce indikátoru</t>
  </si>
  <si>
    <t>pozn</t>
  </si>
  <si>
    <t>vypuštění/úprava indikátoru</t>
  </si>
  <si>
    <t>plán</t>
  </si>
  <si>
    <t>skutečnost</t>
  </si>
  <si>
    <t>1. Změna dělby přepravní práce ve prospěch udržitelných způsobů dopravy</t>
  </si>
  <si>
    <t>1.1. Zvýšení celkového podílu cest veřejné, cyklistické a pěší dopravy</t>
  </si>
  <si>
    <t>dělba přepravní práce dle počtu cest (modal split)</t>
  </si>
  <si>
    <t>%</t>
  </si>
  <si>
    <t>nerelevantní</t>
  </si>
  <si>
    <t>ne</t>
  </si>
  <si>
    <t>pěší: 35; VD: 27; auto: 30; cyklo: 6</t>
  </si>
  <si>
    <t>pěší: 35; VD: 28; auto: 29; cyklo: 6</t>
  </si>
  <si>
    <t xml:space="preserve">pěší: 37; VD: 24; auto: 34; cyklo: 5. </t>
  </si>
  <si>
    <t>pěší: 35; VD: 28,5; auto: 28; cyklo: 6,5</t>
  </si>
  <si>
    <t xml:space="preserve">pěší: 37; VD: 31; auto: 27; cyklo: 4. </t>
  </si>
  <si>
    <t>pěší: 36; VD: 29; auto: 27; cyklo: 7</t>
  </si>
  <si>
    <t>pěší: 36,5; VD: 30,2; auto: 25,7; cyklo: 7,6</t>
  </si>
  <si>
    <t>průzkum dopravního chování, dopravní model</t>
  </si>
  <si>
    <t>vyplní MMOl</t>
  </si>
  <si>
    <t>Pokles VHD způsoben vlivem pandemie Covid-19, naopak je zachycen nárůst pěších, podmíněno pravidelným provedením průzkumu dopravního chování.</t>
  </si>
  <si>
    <t>Zachovat indikátor - je to standardní a nejpoužívanější indikátor dopravního chování.</t>
  </si>
  <si>
    <t>1.2. Posílení vzájemného propojení pěší, cyklistické, veřejné dopravy a automobilové dopravy</t>
  </si>
  <si>
    <t xml:space="preserve">podíl cest, které obsahují 2 různé druhy dopravy mimo chůzi </t>
  </si>
  <si>
    <t>↑</t>
  </si>
  <si>
    <t>ano</t>
  </si>
  <si>
    <t>pracovní den 2,7% / víkend 4,3%</t>
  </si>
  <si>
    <t>průzkum dopravního chování</t>
  </si>
  <si>
    <t>Podmíněno pravidelným provedením průzkumu dopravního chování.</t>
  </si>
  <si>
    <t>Zachovat indikátor, upraveno na bližší specifikaci pracovní dny a víkend.</t>
  </si>
  <si>
    <t>1.3 Snížení objemu cest osobními automobily a jejich podílu na dělbě přepravní práce (modal split)</t>
  </si>
  <si>
    <t>celodenní intenzity IAD na vjezdu do středu města (tis.)</t>
  </si>
  <si>
    <t>počet</t>
  </si>
  <si>
    <t>↓</t>
  </si>
  <si>
    <t>dopravní model/data ze smyček</t>
  </si>
  <si>
    <t>Výchozí hodnoty indikátoru upraveny dle modelu CityPlan 16 (dnes AFRY). Model CityPlan 15: 9.8 tis.</t>
  </si>
  <si>
    <t>Zachovat indikátor. Omezení intenzit IAD v centru města s plánovaným zavedením detekčníhoé systému pro rozpoznání SPZ na komunikacích při vjezdu do centra města.</t>
  </si>
  <si>
    <t>průměrný počet automobilů na domácnost</t>
  </si>
  <si>
    <t>╤</t>
  </si>
  <si>
    <t>průzkum dopravního chování/průzkumy ČSÚ</t>
  </si>
  <si>
    <t>Podmíněno pravidelným provedením průzkumu dopravního chování. Setrvalý stav by měl odpovídat kombinaci realizací osvětových, motivačních a infrastrukturních opatření pro podporu vyššího podílu cest udržitelnoou mobilitou.</t>
  </si>
  <si>
    <t>Zachovat indikátor - často používaný a snadno porovnatelný indikátor, návrh další sledované výhledové období ponechat na výchozí hodnotě (setrvalý stav) z roku 2021 (0,76).</t>
  </si>
  <si>
    <t>1.4. Zvýšení významu regionální železniční a autobusové dopravy při osobní dopravě z okolních obcí do Olomouce</t>
  </si>
  <si>
    <t xml:space="preserve">podíl cest osob z okolních obcí do Olomouce veřejnou dopravou </t>
  </si>
  <si>
    <t>dopravní model</t>
  </si>
  <si>
    <t>Podmíněno pravidelnou aktualizací dopravního modelu. Výpočet z matic OV-CR+OV-PD. Cílová doprava do zón v Olomouci.</t>
  </si>
  <si>
    <t>Zachovat indikátor.</t>
  </si>
  <si>
    <t>cesty IAD z okolních obcí do Olomouce (tis.)</t>
  </si>
  <si>
    <t>Podmíněno pravidelnou aktualizací dopravního modelu. Cesty IAD do Olomouce. Výpočet z matic OV-CR+OV-PD. Cílová doprava do zón v Olomouci. Nedaří se naplňovat vlivem přelivu cestujících z VHD do IAD v době pandemie Covid 19.</t>
  </si>
  <si>
    <t>Možné nahrazení pravidelným sčítáním dopravy na několika vybraných příjezdových silničních profilech (perioda 3 roky). Hodnota by byla výpočtem průměrné hodnoty ze sčítaných profilů. Standardizovaný evropský indikátor (SUMI) doporučuje sčítání na 10 profilech.</t>
  </si>
  <si>
    <t>přepravené osoby příměstskou veřejnou dopravou (tis.)</t>
  </si>
  <si>
    <t>47,8 tis. osob/24 h</t>
  </si>
  <si>
    <t>49,8 tis. osob/24 h</t>
  </si>
  <si>
    <t>56,2 tis. osob/24 h</t>
  </si>
  <si>
    <t>57,2 tis. osob/24 h</t>
  </si>
  <si>
    <t>58,2 tis. osob/24 h</t>
  </si>
  <si>
    <t>60,2 tis. osob/24 h</t>
  </si>
  <si>
    <t>dopravní model/ KIDSOK</t>
  </si>
  <si>
    <t>2. Zvýšení dopravní a sociální bezpečnosti</t>
  </si>
  <si>
    <t>2.1. Snížení počtu vážných dopravních nehod (za 10 let na polovinu)</t>
  </si>
  <si>
    <t>vážné dopravní nehody (těžké zranění, usmrcení)</t>
  </si>
  <si>
    <t>214 (za období 2007 - 2015)</t>
  </si>
  <si>
    <t>157 (za období 2012 - 2020)</t>
  </si>
  <si>
    <t>136 (za období 2012 - 2020)</t>
  </si>
  <si>
    <t>123 (za období 2015 - 2023)</t>
  </si>
  <si>
    <t>108 (za období 2016 - 2024)</t>
  </si>
  <si>
    <t>88 (za období 2018 - 2026)</t>
  </si>
  <si>
    <t>max. 54 (za období 2022 - 2030)</t>
  </si>
  <si>
    <t>statistiky dopravní nehodovosti</t>
  </si>
  <si>
    <t>2.2. Snížení nehodovosti chodců a cyklistů</t>
  </si>
  <si>
    <t>vážné dopravní nehody s účastí chodce (těžké zranění, usmrcení)</t>
  </si>
  <si>
    <t>80 (za období 2007 - 2015)</t>
  </si>
  <si>
    <t>59 (za období 2012 - 2020)</t>
  </si>
  <si>
    <t>53 (za období 2012 - 2020)</t>
  </si>
  <si>
    <t>46 (za období 2015 - 2023)</t>
  </si>
  <si>
    <t>38 (za období 2016 - 2024)</t>
  </si>
  <si>
    <t>33 (za období 2018 - 2026)</t>
  </si>
  <si>
    <t>max. 20 (za období 2022 - 2030)</t>
  </si>
  <si>
    <t>vážné dopravní nehody s účastí cyklisty (těžké zranění, usmrcení)</t>
  </si>
  <si>
    <t>44 (za období 2007 - 2015)</t>
  </si>
  <si>
    <t>32 (za období 2012 - 2020)</t>
  </si>
  <si>
    <t>13 (za období 2012 - 2020)</t>
  </si>
  <si>
    <t>25 (za období 2015 - 2023)</t>
  </si>
  <si>
    <t>19 (za období 2016 - 2024)</t>
  </si>
  <si>
    <t>18 (za období 2018 - 2026)</t>
  </si>
  <si>
    <t>max. 11 (za období 2022 - 2030)</t>
  </si>
  <si>
    <t>2.3. Zajištění bezpečnosti a odolnosti dopravního systému v krizových situacích</t>
  </si>
  <si>
    <t xml:space="preserve">plán odolnosti dopravního systému </t>
  </si>
  <si>
    <t>-</t>
  </si>
  <si>
    <t>A/N</t>
  </si>
  <si>
    <t>N</t>
  </si>
  <si>
    <t>A</t>
  </si>
  <si>
    <t>schvalovací orgány města</t>
  </si>
  <si>
    <t>Naplnňováno skrze Mitigační a adaptační strategii města Olomouce.</t>
  </si>
  <si>
    <t>2.4. Zvýšení pocitu bezpečí cestujících (všemi druhy dopravy vč. chůze)</t>
  </si>
  <si>
    <t xml:space="preserve">podíl cestujících vyjadřujících pocit bezpečí ve veřejné hromadné dopravě, u cyklistů i pěších </t>
  </si>
  <si>
    <t>pěší: 84 %; VHD: 87 %; cyklo: 31 % [2019]</t>
  </si>
  <si>
    <t xml:space="preserve">pěší: 1,00*X
VHD: 1,00*X
cyklo: 1,11*X </t>
  </si>
  <si>
    <t>pěší: 84 %; VHD: 87 %; cyklo: 24 %</t>
  </si>
  <si>
    <t xml:space="preserve">pěší: 1,00*X
VHD: 1,00*X
cyklo: 1,00*X </t>
  </si>
  <si>
    <t>pěší: 75 %; VHD: 85 %; cyklo: 35 %</t>
  </si>
  <si>
    <t xml:space="preserve">pěší: 1,00*X
VHD: 1,00*X
cyklo: 1,15*X </t>
  </si>
  <si>
    <t xml:space="preserve">pěší: 1,00*X
VHD: 1,00*X
cyklo: 1,20*X </t>
  </si>
  <si>
    <t>dotazníkový průzkum</t>
  </si>
  <si>
    <t>Pravidelně provádět dotazníkový průzkum. Nutno brát v potaz, že se jedná o subjektivní názory uživatelů udržitelné mobility se spokojeností ohledně pocitu bezpečí.</t>
  </si>
  <si>
    <t>Zachovat indikátor - nutno prezentovat pro jednotlivé dopravní mody odděleně, brát v potaz to, že jde zejména o subjektivní postoje pocitu bezpečí uživatelů jednotlivých dopravních modů.</t>
  </si>
  <si>
    <t>2.5. Zvyšování bezpečnosti dopravní infrastruktury úpravou stavebního řešení a dopravního značení</t>
  </si>
  <si>
    <t xml:space="preserve">všechny nové stavby posouzeny z hlediska jednotnosti a srozumitelnosti dopravních řešení a fyzické a vizuální hierarchizace komunikační sítě  </t>
  </si>
  <si>
    <t>OSTR</t>
  </si>
  <si>
    <r>
      <rPr>
        <sz val="11"/>
        <rFont val="Calibri"/>
        <family val="2"/>
        <charset val="238"/>
      </rPr>
      <t>délka</t>
    </r>
    <r>
      <rPr>
        <sz val="11"/>
        <color theme="1"/>
        <rFont val="Calibri"/>
        <family val="2"/>
        <charset val="238"/>
        <scheme val="minor"/>
      </rPr>
      <t xml:space="preserve"> komunikací v režimu zón 30, obytných zón a pěších zón</t>
    </r>
  </si>
  <si>
    <t>km (kumulovaný)</t>
  </si>
  <si>
    <t>Global Network 2021, MM</t>
  </si>
  <si>
    <t>OKR</t>
  </si>
  <si>
    <t>Hodnoty u indikátoru upraveny na reálný výhledový stav, původní hodnoty velmi ambiciózní, původní hodnota k roku 2030: 360 km.</t>
  </si>
  <si>
    <t>3. Snížení negativních vlivů dopravy na obyvatele a životní prostředí</t>
  </si>
  <si>
    <t>3.1. Snížení počtu obyv. vystavených nadlimitnímu hluku z dopravy</t>
  </si>
  <si>
    <t xml:space="preserve">počet obyv.  vystavených hluku ze silniční  dopravy nad 55 dB v noční době </t>
  </si>
  <si>
    <t>x</t>
  </si>
  <si>
    <t>hlukový model</t>
  </si>
  <si>
    <t>podmíněno pravidelnou aktualizací modelu</t>
  </si>
  <si>
    <t xml:space="preserve">počet obyv. vystavených hluku ze železniční dopravy nad 55 dB v noční době  </t>
  </si>
  <si>
    <t>3.2. Snížení počtu obyvatel vystavených nadlimitním koncentracím škodlivých látek emitovaných z dopravy</t>
  </si>
  <si>
    <t>počet obyvatel vystavených škodlivinám z dopravy na území Olomouce</t>
  </si>
  <si>
    <t>20 tis.</t>
  </si>
  <si>
    <t>17,5 tis.</t>
  </si>
  <si>
    <t>15 tis.</t>
  </si>
  <si>
    <t>emisní model</t>
  </si>
  <si>
    <t>podmíněno pravidelnou aktualizací modelu, známe pouze porovnání modelovaného současného scénáře s výhledovým, který uvádí, že poklesne průměrný podíl dopravy na 
imisní zátěži na celé ploše města ze stávajících 67,1 % na návrhových 61,1 %</t>
  </si>
  <si>
    <t>3.3. Snížení emisí skleníkových plynů v souladu s cíli ochrany klimatu a životního prostředí (produkce emisního toku ze silniční dopravy - průměrně na území celého města)</t>
  </si>
  <si>
    <r>
      <rPr>
        <sz val="11"/>
        <color rgb="FF000000"/>
        <rFont val="Calibri"/>
      </rPr>
      <t>NO</t>
    </r>
    <r>
      <rPr>
        <vertAlign val="subscript"/>
        <sz val="11"/>
        <color rgb="FF000000"/>
        <rFont val="Calibri"/>
      </rPr>
      <t xml:space="preserve">2 </t>
    </r>
    <r>
      <rPr>
        <sz val="11"/>
        <color rgb="FF000000"/>
        <rFont val="Calibri"/>
      </rPr>
      <t xml:space="preserve">- vážený průměr </t>
    </r>
  </si>
  <si>
    <t>g/km/den</t>
  </si>
  <si>
    <t>Podmíněno pravidelnou aktualizací dopravního modelu. Pozn. - pokles NO2 je způsoben renovací vozového parku s vyšším počtem vozidel s nižšími emisemi a přísnějšími normami EURO, se kterými dopravní model pracuje podle výpočtového roku (vyšší výpočtový rok, nižší emise).</t>
  </si>
  <si>
    <r>
      <t>PM</t>
    </r>
    <r>
      <rPr>
        <vertAlign val="subscript"/>
        <sz val="11"/>
        <color rgb="FF000000"/>
        <rFont val="Calibri"/>
      </rPr>
      <t>2,5</t>
    </r>
    <r>
      <rPr>
        <sz val="11"/>
        <color rgb="FF000000"/>
        <rFont val="Calibri"/>
      </rPr>
      <t xml:space="preserve"> - vážený průměr</t>
    </r>
  </si>
  <si>
    <t>3.4. Zkvalitnění vzhledu a funkčnosti ulic a veřejných prostor</t>
  </si>
  <si>
    <t>Podíl obyvatel města spokojených s kvalitou veřejných prostor</t>
  </si>
  <si>
    <t>náměstí 90 %, parky 93 % [2019]</t>
  </si>
  <si>
    <t>1,00*X</t>
  </si>
  <si>
    <t>náměstí 85 %, parky 90 %</t>
  </si>
  <si>
    <t>náměstí 84 %, parky 88 %</t>
  </si>
  <si>
    <t xml:space="preserve">Nutno provést a pravidelně aktualizovat průzkum/ aktualizovat dopravní model. Hodnoty nad 85% podílu spokojenosti je žádaný stav. Nutnost zohlednit fakt, že se jedná o subjektivní názory respondentů. </t>
  </si>
  <si>
    <t xml:space="preserve">Zachovat indikátor - nutno prezentovat odděleně pro náměstí a parky. </t>
  </si>
  <si>
    <t>4. Zlepšení dostupnosti a atraktivity veřejné, cyklistické a pěší dopravy pro všechny skupiny obyvatel</t>
  </si>
  <si>
    <t>4.1. Základní služby v docházkové vzdálenosti nebo rychle dostupné veřejnou dopravou a na kole</t>
  </si>
  <si>
    <t xml:space="preserve">podíl obyvatel spokojených s dostupnými základními službami (úřady, kulturní a sportovní zařízení, potraviny, lékař) v docházkové vzdálenosti, MHD, na kole </t>
  </si>
  <si>
    <t>pěšky 85 %, VHD 81 %, cyklo 56 % [2019]</t>
  </si>
  <si>
    <t>pěší: 1,00*X, VHD: 1,00*X, cyklo: 1,05*X</t>
  </si>
  <si>
    <t xml:space="preserve">pěšky 86 %, VHD 81 %, cyklo 50 % </t>
  </si>
  <si>
    <t>pěší: 1,00*X, VHD: 1,00*X, cyklo: 1,00*X</t>
  </si>
  <si>
    <t xml:space="preserve">pěšky 84 %, VHD 76 %, cyklo 55 % </t>
  </si>
  <si>
    <t>pěší: 1,00*X, VHD: 1,05*X, cyklo: 1,05*X</t>
  </si>
  <si>
    <t>pěší: 1,00*X, VHD: 1,10*X, cyklo: 1,10*X</t>
  </si>
  <si>
    <t xml:space="preserve">Podmíněno prováděním a pravidelnou aktualizací dotazníkového průzkumu. Hodnoty se daří v rámci aktualizace naplňovat u pěší a veřejné dopravy, pokles je u hodnot v cyklodopravě. Opět nutno brát v potaz, že se jedná o subjektivní postoj respondentů. </t>
  </si>
  <si>
    <t>Zachovat indikátor - odpovídá myšlence města krátkých vzdáleností; nutno prezentovat pro jednotlivé mody odděleně.</t>
  </si>
  <si>
    <t>4.2. Podpora nezávislé (samostatné) mobility pro všechny</t>
  </si>
  <si>
    <t xml:space="preserve">podíl dětí a mládeže (6-15let), které se do škol dopravují jinak než autem </t>
  </si>
  <si>
    <t>specifický průzkum</t>
  </si>
  <si>
    <t>Podmíněno pravidelnou realizací průzkumu. Vyšší podíl je předpokládán realizací opatření PUMMO (osvětové kampaně, zavádění školních ulic a dalších opatření).</t>
  </si>
  <si>
    <t>Zachovat indikátor, v případě dostatečného množství podkladů v budoucnu využít data z průzkumů cest do základních škol.</t>
  </si>
  <si>
    <t xml:space="preserve">podíl cest seniorů (65+) v pracovní den jiným dopravním prostředkem než autem </t>
  </si>
  <si>
    <t>Podmíněno pravidelným provedením průzkumu dopravního chování. Pokles způsoben nižším počtem cestujících seniorů ve veřejné dopravě v době pandemie Covid 19.</t>
  </si>
  <si>
    <t xml:space="preserve">podíl cest seniorů (65+) o víkendu jiným dopravním prostředkem než autem </t>
  </si>
  <si>
    <t>4.3. Zvýšení dostupnosti udržitelných druhů dopravy</t>
  </si>
  <si>
    <t>docházková vzdálenost zastávek pro obyvatele Olomouce (podíl obyvatel s pěší dostupností zastávky do 5 minut)</t>
  </si>
  <si>
    <t>Zdroj: ČSÚ</t>
  </si>
  <si>
    <t>parkovací stojany pro kola</t>
  </si>
  <si>
    <t>počet (kumulovaný)</t>
  </si>
  <si>
    <t>89 stojanů</t>
  </si>
  <si>
    <t>123 stojanů</t>
  </si>
  <si>
    <t>394 stojanů</t>
  </si>
  <si>
    <t>506 stojanů</t>
  </si>
  <si>
    <t>564 stojanů</t>
  </si>
  <si>
    <t>566 stojanů</t>
  </si>
  <si>
    <t>626 stojanů; možnost parkování ve všech významných cílech cest vč. škol</t>
  </si>
  <si>
    <t>Zdroj: Cyklogenerel</t>
  </si>
  <si>
    <t>V roce 2022 je využíváno společnostmi provozujícími sdílená kola 123 stojanů.</t>
  </si>
  <si>
    <t>4.4. Zvýšení atraktivity a rychlosti veřejné dopravy, zajištění její spolehlivosti</t>
  </si>
  <si>
    <t>podíl cestujících spokojených s MHD</t>
  </si>
  <si>
    <t>80% [2019]</t>
  </si>
  <si>
    <t>Podmíněno pravidelnou realizací průzkumu.</t>
  </si>
  <si>
    <t>Zachovat indikátor - nutné porovnávat pouze ukazatel "celková spokojenost".</t>
  </si>
  <si>
    <t xml:space="preserve">frekvence spojů MHD/den </t>
  </si>
  <si>
    <t>Zdroj: Dopravní model AFRY 19, data DPMO</t>
  </si>
  <si>
    <t>Ovlivněno výlukovým provozem a také sníženou frekvencí spojů po pandemii Covid 19, kdy došlo k úbytku cestujících v MHD. V letech 2017 - 2019 se předpokládaný nárůst frekvence spojů/den dařil naplňovat (rok 2018 - 2066 spojů/den, rok 2019 - 2098 spojů/den).</t>
  </si>
  <si>
    <t>4.5. Zlepšení a rozšíření infrastruktury pro cyklistickou dopravu</t>
  </si>
  <si>
    <t xml:space="preserve">délka infrastruktury pro cyklisty (cyklostezky, cyklopiktororidory, vyhrazené a ochranné pruhy pro cyklisty, jednosměrné komunikace s obousměrným provozem cyklistů) </t>
  </si>
  <si>
    <t>34,6 km - cyklostezky; 2,6 km - pruh pro cyklisty; 7 km - cykloobousměrky</t>
  </si>
  <si>
    <t>48,80 km - cyklostezky; 13,5 km - pruh pro cyklisty; 8 km - cykloobousměrky</t>
  </si>
  <si>
    <t>42,62 km - cyklostezky; 5,04 km - pruh pro cyklisty; 7,3 km - cykloobousměrky</t>
  </si>
  <si>
    <t>59 km - cyklostezky; 8,5 km - pruh pro cyklisty; 8,3 km - cykloobousměrky  + dosud nestanovený druh infrastruktury</t>
  </si>
  <si>
    <t>69 km - cyklostezky; 10,0 km - pruh pro cyklisty; 9,3 km - cykloobousměrky  + dosud nestanovený druh infrastruktury</t>
  </si>
  <si>
    <t>79 km -cyklostezky; 20 km - pruhy pro cyklisty;  11,1 km - cykloobousměrky + dosud nestanovený druh infrastruktury</t>
  </si>
  <si>
    <t>cyklogenerel</t>
  </si>
  <si>
    <t>cestovní čas cyklistů na referenčních cestách (referenční páry zón - historické jádro - Neředín/Chomoutov/Sv. Kopeček/Černovír; celkový čas)</t>
  </si>
  <si>
    <t>minut</t>
  </si>
  <si>
    <t>13 min/ 27 min/ 43 min/ 16min = celkem 99 min</t>
  </si>
  <si>
    <t>13 min/ 24 min/ 42 min/ 16min = celkem 95 min</t>
  </si>
  <si>
    <t>13 min/ 26 min/ 42 min/ 13min = celkem 94 min</t>
  </si>
  <si>
    <t>12 min/ 23 min/ 41 min/ 15min = celkem 91 min</t>
  </si>
  <si>
    <t>12 min/ 22 min/ 40 min/ 14min = celkem 88 min</t>
  </si>
  <si>
    <t>12 min/ 22 min/ 39 min/ 14min = celkem 87 min</t>
  </si>
  <si>
    <t>Dopravnímodel/ Mapy.cz</t>
  </si>
  <si>
    <t xml:space="preserve">4 páry cest mezi modelovými zónami: Olomouc Historické jádro (670316) -&gt; Neředín (669300)/Chomoutov(668851)/Svatý Kopeček(671118)/Černovír(668320) - čas celkem; </t>
  </si>
  <si>
    <t>4.6. Snadnější překonání silnic a železnic, řek a dalších liniových bariér v území pro chodce a cyklisty (snížení bariérového efektu)</t>
  </si>
  <si>
    <t xml:space="preserve">nové možnosti překonání sběrných komunikací a železnice </t>
  </si>
  <si>
    <t>OSTR/generel dopravy</t>
  </si>
  <si>
    <t>4.7. Předvídatelnost cestovních časů všech druhů dopravy</t>
  </si>
  <si>
    <t>změna doby zdržení v dopravních kongescích</t>
  </si>
  <si>
    <t>počet křižovatek řízených ITS (kumulovaný)</t>
  </si>
  <si>
    <t>specifický dopravní průzkum</t>
  </si>
  <si>
    <t>Původní indikátor nahrazen indikátorem počtu křižovatek s využitím prvků ITS pro řízení dopravy jako prevence vzniku kongescí a pro pořízení dat , případně lze použít standardizovaný indikátor SUMI (https://transport.ec.europa.eu/other-pages/transport-basic-page/congestion-and-delays-indicator_en).</t>
  </si>
  <si>
    <t>Původní indikátor nahrazen novým, zachovat indikátor.</t>
  </si>
  <si>
    <t>5. Zajištění ekonomické a energetické udržitelnosti dopravy</t>
  </si>
  <si>
    <t>5.1. Podpora bezemisních pohonných technologií</t>
  </si>
  <si>
    <t>plán podpory bezemisních pohonných technologií</t>
  </si>
  <si>
    <t>Naplňováno Mitigační a adaptační strategií města Olomouc.</t>
  </si>
  <si>
    <t>5.2. Lepší využití kapacity stávajících druhů dopravy a infrastruktury vč. využití ITS</t>
  </si>
  <si>
    <t>strategie ITS</t>
  </si>
  <si>
    <t>5.3. Efektivní investice do dopravy, minimalizace indukce IAD</t>
  </si>
  <si>
    <t>posouzení širších dopadů všech nových záměrů významných investic do dopravy na dopravní systém jako celek z hlediska ovlivnění dopravního chování cestujících, prevence dopravní indukce IAD</t>
  </si>
  <si>
    <t>OSTR, koordinátor mobility</t>
  </si>
  <si>
    <t>5.4. Minimalizace negativních dopadů nákladní dopravy a zásobování</t>
  </si>
  <si>
    <t>plán citylogistiky</t>
  </si>
  <si>
    <t>Nutnost vypracování plánu citylogistiky,  v roce 2022 nebyl indikátor vyhodnocen, plán plnění cílů z roku 2016 počítá s pořízením plánu k roku 2024.</t>
  </si>
  <si>
    <t xml:space="preserve">Zachovat indikátor. </t>
  </si>
  <si>
    <t>6. Zavedení principů mobility managementu ve prospěch udržitelných způsobů dopravy</t>
  </si>
  <si>
    <t>6.1. Zavedení principů mobility managementu do plánování a řízení dopravy a ovlivňování poptávky po dopravě</t>
  </si>
  <si>
    <t>pozice koordinátora mobility</t>
  </si>
  <si>
    <t>koncepce mobility managementu</t>
  </si>
  <si>
    <t>6.2. Plány mobility pro organizace</t>
  </si>
  <si>
    <t>plány mobility pro základní školy</t>
  </si>
  <si>
    <t>OSTR/koordinátor mobility</t>
  </si>
  <si>
    <t>6.3. Systematické zapojování veřejnosti do dopravního plánování</t>
  </si>
  <si>
    <t>zapojení veřejnosti do připravovaných záměrů</t>
  </si>
  <si>
    <t>6.4. Poskytování informací o mobilitě vč. jejich dopadů</t>
  </si>
  <si>
    <t xml:space="preserve">vznik a pravidelná aktualizace informačních platforem </t>
  </si>
  <si>
    <t>6.5. Systematické vzdělávání v oblasti udržitelné mobility</t>
  </si>
  <si>
    <t>plán osvěty a vzdělávání v oblasti udržitelné mobility pro různé cílové skupiny (děti/mládež/senioři/úředníci/veřejnost)</t>
  </si>
  <si>
    <t>Odbor školství/ koordinátor mobility</t>
  </si>
  <si>
    <t>6.6. Užší spolupráce mezi zainteresovanými subjekty, které mají v agendě aspekt mobility (státní, krajské a městské organizace)</t>
  </si>
  <si>
    <t>plán spolupráce</t>
  </si>
  <si>
    <t>12 min/ 23 min/ 41 min/ 14 min = celkem 90 min</t>
  </si>
  <si>
    <t>51,63 km - cyklostezky; 10,82 km - pruh pro cyklisty; 7,3 km - cykloobousměrky</t>
  </si>
  <si>
    <t>pracovní den 0,8% / víkend 1,5%</t>
  </si>
  <si>
    <t>25,7 tis. osob/24 h</t>
  </si>
  <si>
    <t>Od roku 2025 změna sběru dat: Všechny prodané jednotlivé jízdenky a dlouhodobé (vynásobené koeficientem využití) v 3. týdnu v květnu, ze kterých jsou následně vyfiltrovány pouze jízdenky se zónou 71 nebo 710.</t>
  </si>
  <si>
    <t>částečně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</si>
</sst>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2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</font>
    <font>
      <sz val="11"/>
      <name val="Calibri"/>
    </font>
    <font>
      <vertAlign val="subscript"/>
      <sz val="11"/>
      <color rgb="FF000000"/>
      <name val="Calibri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1"/>
      <name val="Calibri"/>
      <family val="2"/>
      <scheme val="minor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64" fontId="0" fillId="0" borderId="1" xfId="0" applyNumberFormat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5" xfId="0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12" fillId="0" borderId="5" xfId="0" applyFont="1" applyBorder="1" applyAlignment="1">
      <alignment vertical="top"/>
    </xf>
    <xf numFmtId="0" fontId="0" fillId="0" borderId="5" xfId="0" applyBorder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0" fontId="15" fillId="0" borderId="15" xfId="0" applyFont="1" applyBorder="1" applyAlignment="1">
      <alignment vertical="top"/>
    </xf>
    <xf numFmtId="0" fontId="15" fillId="0" borderId="16" xfId="0" applyFont="1" applyBorder="1" applyAlignment="1">
      <alignment vertical="top"/>
    </xf>
    <xf numFmtId="0" fontId="0" fillId="0" borderId="14" xfId="0" applyBorder="1" applyAlignment="1">
      <alignment horizontal="left" vertical="top" wrapText="1"/>
    </xf>
    <xf numFmtId="0" fontId="0" fillId="0" borderId="17" xfId="0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2" fontId="12" fillId="6" borderId="1" xfId="0" applyNumberFormat="1" applyFon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0" fontId="0" fillId="9" borderId="12" xfId="0" applyFill="1" applyBorder="1"/>
    <xf numFmtId="0" fontId="0" fillId="9" borderId="11" xfId="0" applyFill="1" applyBorder="1"/>
    <xf numFmtId="0" fontId="0" fillId="9" borderId="9" xfId="0" applyFill="1" applyBorder="1"/>
    <xf numFmtId="0" fontId="0" fillId="0" borderId="11" xfId="0" applyBorder="1" applyAlignment="1">
      <alignment vertical="top" wrapText="1"/>
    </xf>
    <xf numFmtId="0" fontId="0" fillId="9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vertical="top"/>
    </xf>
    <xf numFmtId="0" fontId="18" fillId="0" borderId="11" xfId="0" applyFont="1" applyBorder="1" applyAlignment="1">
      <alignment vertical="top" wrapText="1"/>
    </xf>
    <xf numFmtId="0" fontId="18" fillId="0" borderId="9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9" fillId="0" borderId="12" xfId="0" applyFont="1" applyBorder="1" applyAlignment="1">
      <alignment vertical="top" wrapText="1"/>
    </xf>
    <xf numFmtId="0" fontId="20" fillId="0" borderId="9" xfId="0" applyFont="1" applyBorder="1" applyAlignment="1">
      <alignment vertical="top"/>
    </xf>
    <xf numFmtId="0" fontId="20" fillId="0" borderId="8" xfId="0" applyFont="1" applyBorder="1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0" fillId="10" borderId="1" xfId="0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17" fillId="6" borderId="1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top" wrapText="1"/>
    </xf>
    <xf numFmtId="0" fontId="18" fillId="6" borderId="11" xfId="0" applyFont="1" applyFill="1" applyBorder="1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 wrapText="1"/>
    </xf>
    <xf numFmtId="2" fontId="12" fillId="11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0" fontId="18" fillId="0" borderId="8" xfId="0" applyFont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5" fontId="17" fillId="6" borderId="1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CC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topLeftCell="I1" zoomScale="80" zoomScaleNormal="80" workbookViewId="0">
      <pane ySplit="3" topLeftCell="A8" activePane="bottomLeft" state="frozen"/>
      <selection pane="bottomLeft" activeCell="P9" sqref="P9"/>
    </sheetView>
  </sheetViews>
  <sheetFormatPr defaultRowHeight="14.5" x14ac:dyDescent="0.35"/>
  <cols>
    <col min="1" max="1" width="12.7265625" customWidth="1"/>
    <col min="2" max="2" width="58" bestFit="1" customWidth="1"/>
    <col min="3" max="3" width="25.7265625" customWidth="1"/>
    <col min="4" max="4" width="13.26953125" customWidth="1"/>
    <col min="5" max="5" width="8.453125" customWidth="1"/>
    <col min="6" max="6" width="25.453125" customWidth="1"/>
    <col min="7" max="12" width="17.26953125" customWidth="1"/>
    <col min="13" max="13" width="15" customWidth="1"/>
    <col min="14" max="14" width="17.1796875" customWidth="1"/>
    <col min="15" max="15" width="17.1796875" hidden="1" customWidth="1"/>
    <col min="16" max="16" width="25.453125" customWidth="1"/>
    <col min="17" max="17" width="38.1796875" customWidth="1"/>
    <col min="19" max="19" width="12" bestFit="1" customWidth="1"/>
    <col min="20" max="20" width="11.81640625" bestFit="1" customWidth="1"/>
    <col min="21" max="22" width="16.26953125" bestFit="1" customWidth="1"/>
    <col min="24" max="25" width="11.81640625" bestFit="1" customWidth="1"/>
  </cols>
  <sheetData>
    <row r="1" spans="1:17" ht="32.25" customHeight="1" x14ac:dyDescent="0.65">
      <c r="B1" s="16" t="s">
        <v>0</v>
      </c>
      <c r="H1" s="103" t="s">
        <v>1</v>
      </c>
      <c r="I1" s="103"/>
      <c r="J1" s="103"/>
      <c r="K1" s="103"/>
      <c r="L1" s="103"/>
      <c r="M1" s="103"/>
      <c r="O1" s="12"/>
    </row>
    <row r="2" spans="1:17" ht="29" x14ac:dyDescent="0.35">
      <c r="A2" s="17" t="s">
        <v>2</v>
      </c>
      <c r="B2" s="17" t="s">
        <v>3</v>
      </c>
      <c r="C2" s="18" t="s">
        <v>4</v>
      </c>
      <c r="D2" s="18" t="s">
        <v>5</v>
      </c>
      <c r="E2" s="18" t="s">
        <v>6</v>
      </c>
      <c r="F2" s="18" t="s">
        <v>7</v>
      </c>
      <c r="G2" s="19" t="s">
        <v>8</v>
      </c>
      <c r="H2" s="114">
        <v>2021</v>
      </c>
      <c r="I2" s="115"/>
      <c r="J2" s="114">
        <v>2025</v>
      </c>
      <c r="K2" s="115"/>
      <c r="L2" s="19">
        <v>2027</v>
      </c>
      <c r="M2" s="19">
        <v>2030</v>
      </c>
      <c r="N2" s="18" t="s">
        <v>9</v>
      </c>
      <c r="O2" s="18" t="s">
        <v>10</v>
      </c>
      <c r="P2" s="18" t="s">
        <v>11</v>
      </c>
      <c r="Q2" s="18" t="s">
        <v>12</v>
      </c>
    </row>
    <row r="3" spans="1:17" x14ac:dyDescent="0.35">
      <c r="A3" s="31"/>
      <c r="B3" s="32"/>
      <c r="C3" s="33"/>
      <c r="D3" s="33"/>
      <c r="E3" s="33"/>
      <c r="F3" s="33"/>
      <c r="G3" s="34"/>
      <c r="H3" s="35" t="s">
        <v>13</v>
      </c>
      <c r="I3" s="35" t="s">
        <v>14</v>
      </c>
      <c r="J3" s="35" t="s">
        <v>13</v>
      </c>
      <c r="K3" s="35" t="s">
        <v>14</v>
      </c>
      <c r="L3" s="34"/>
      <c r="M3" s="34"/>
      <c r="N3" s="33"/>
      <c r="O3" s="33"/>
      <c r="P3" s="36"/>
      <c r="Q3" s="37"/>
    </row>
    <row r="4" spans="1:17" ht="14.25" customHeight="1" x14ac:dyDescent="0.35">
      <c r="A4" s="107" t="s">
        <v>15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Q4" s="61"/>
    </row>
    <row r="5" spans="1:17" ht="87" x14ac:dyDescent="0.35">
      <c r="A5" s="111"/>
      <c r="B5" s="2" t="s">
        <v>16</v>
      </c>
      <c r="C5" s="1" t="s">
        <v>17</v>
      </c>
      <c r="D5" s="1" t="s">
        <v>18</v>
      </c>
      <c r="E5" s="1" t="s">
        <v>19</v>
      </c>
      <c r="F5" s="27" t="s">
        <v>255</v>
      </c>
      <c r="G5" s="1" t="s">
        <v>21</v>
      </c>
      <c r="H5" s="1" t="s">
        <v>22</v>
      </c>
      <c r="I5" s="1" t="s">
        <v>23</v>
      </c>
      <c r="J5" s="1" t="s">
        <v>24</v>
      </c>
      <c r="K5" s="7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30" t="s">
        <v>30</v>
      </c>
      <c r="Q5" s="60" t="s">
        <v>31</v>
      </c>
    </row>
    <row r="6" spans="1:17" ht="43.5" x14ac:dyDescent="0.35">
      <c r="A6" s="112"/>
      <c r="B6" s="2" t="s">
        <v>32</v>
      </c>
      <c r="C6" s="1" t="s">
        <v>33</v>
      </c>
      <c r="D6" s="1" t="s">
        <v>18</v>
      </c>
      <c r="E6" s="1" t="s">
        <v>34</v>
      </c>
      <c r="F6" s="26" t="s">
        <v>20</v>
      </c>
      <c r="G6" s="3">
        <v>1.0999999999999999E-2</v>
      </c>
      <c r="H6" s="3">
        <f t="shared" ref="H6:H9" si="0">((M6-G6)/14)*5+G6</f>
        <v>2.4928571428571432E-2</v>
      </c>
      <c r="I6" s="3" t="s">
        <v>36</v>
      </c>
      <c r="J6" s="3">
        <f t="shared" ref="J6:J9" si="1">((M6-G6)/14)*8+G6</f>
        <v>3.3285714285714293E-2</v>
      </c>
      <c r="K6" s="98" t="s">
        <v>252</v>
      </c>
      <c r="L6" s="3">
        <f t="shared" ref="L6:L9" si="2">((M6-G6)/14)*11+G6</f>
        <v>4.1642857142857148E-2</v>
      </c>
      <c r="M6" s="4">
        <v>0.05</v>
      </c>
      <c r="N6" s="1" t="s">
        <v>37</v>
      </c>
      <c r="O6" s="1" t="s">
        <v>29</v>
      </c>
      <c r="P6" s="30" t="s">
        <v>38</v>
      </c>
      <c r="Q6" s="25" t="s">
        <v>39</v>
      </c>
    </row>
    <row r="7" spans="1:17" ht="58" x14ac:dyDescent="0.35">
      <c r="A7" s="112"/>
      <c r="B7" s="106" t="s">
        <v>40</v>
      </c>
      <c r="C7" s="1" t="s">
        <v>41</v>
      </c>
      <c r="D7" s="1" t="s">
        <v>42</v>
      </c>
      <c r="E7" s="1" t="s">
        <v>43</v>
      </c>
      <c r="F7" s="26" t="s">
        <v>20</v>
      </c>
      <c r="G7" s="24">
        <v>9.8000000000000007</v>
      </c>
      <c r="H7" s="56">
        <v>9.0399999999999991</v>
      </c>
      <c r="I7" s="56">
        <v>9.8000000000000007</v>
      </c>
      <c r="J7" s="56">
        <v>8.5</v>
      </c>
      <c r="K7" s="90">
        <v>8.86</v>
      </c>
      <c r="L7" s="56">
        <v>8.1</v>
      </c>
      <c r="M7" s="56">
        <v>7.6</v>
      </c>
      <c r="N7" s="22" t="s">
        <v>44</v>
      </c>
      <c r="O7" s="1" t="s">
        <v>29</v>
      </c>
      <c r="P7" s="39" t="s">
        <v>45</v>
      </c>
      <c r="Q7" s="25" t="s">
        <v>46</v>
      </c>
    </row>
    <row r="8" spans="1:17" ht="66" customHeight="1" x14ac:dyDescent="0.35">
      <c r="A8" s="112"/>
      <c r="B8" s="105"/>
      <c r="C8" s="1" t="s">
        <v>47</v>
      </c>
      <c r="D8" s="1" t="s">
        <v>42</v>
      </c>
      <c r="E8" s="14" t="s">
        <v>48</v>
      </c>
      <c r="F8" s="27" t="s">
        <v>35</v>
      </c>
      <c r="G8" s="1">
        <v>0.68</v>
      </c>
      <c r="H8" s="9">
        <v>0.68</v>
      </c>
      <c r="I8" s="9">
        <v>0.76</v>
      </c>
      <c r="J8" s="9">
        <v>0.76</v>
      </c>
      <c r="K8" s="72">
        <v>0.73</v>
      </c>
      <c r="L8" s="9">
        <v>0.76</v>
      </c>
      <c r="M8" s="1">
        <v>0.76</v>
      </c>
      <c r="N8" s="1" t="s">
        <v>49</v>
      </c>
      <c r="O8" s="48" t="s">
        <v>29</v>
      </c>
      <c r="P8" s="94" t="s">
        <v>50</v>
      </c>
      <c r="Q8" s="53" t="s">
        <v>51</v>
      </c>
    </row>
    <row r="9" spans="1:17" ht="123.5" customHeight="1" x14ac:dyDescent="0.35">
      <c r="A9" s="112"/>
      <c r="B9" s="104" t="s">
        <v>52</v>
      </c>
      <c r="C9" s="1" t="s">
        <v>53</v>
      </c>
      <c r="D9" s="1" t="s">
        <v>18</v>
      </c>
      <c r="E9" s="1" t="s">
        <v>34</v>
      </c>
      <c r="F9" s="102"/>
      <c r="G9" s="8">
        <v>0.313</v>
      </c>
      <c r="H9" s="3">
        <f t="shared" si="0"/>
        <v>0.31871428571428573</v>
      </c>
      <c r="I9" s="91">
        <v>0.31900000000000001</v>
      </c>
      <c r="J9" s="3">
        <f t="shared" si="1"/>
        <v>0.32214285714285718</v>
      </c>
      <c r="K9" s="86"/>
      <c r="L9" s="3">
        <f t="shared" si="2"/>
        <v>0.32557142857142857</v>
      </c>
      <c r="M9" s="3">
        <v>0.32900000000000001</v>
      </c>
      <c r="N9" s="22" t="s">
        <v>54</v>
      </c>
      <c r="O9" s="1" t="s">
        <v>29</v>
      </c>
      <c r="P9" s="52" t="s">
        <v>55</v>
      </c>
      <c r="Q9" s="25" t="s">
        <v>56</v>
      </c>
    </row>
    <row r="10" spans="1:17" ht="145" x14ac:dyDescent="0.35">
      <c r="A10" s="112"/>
      <c r="B10" s="106"/>
      <c r="C10" s="1" t="s">
        <v>57</v>
      </c>
      <c r="D10" s="1" t="s">
        <v>42</v>
      </c>
      <c r="E10" s="1" t="s">
        <v>43</v>
      </c>
      <c r="F10" s="99"/>
      <c r="G10" s="29">
        <v>40.090000000000003</v>
      </c>
      <c r="H10" s="55">
        <v>39.9</v>
      </c>
      <c r="I10" s="92">
        <v>47.1</v>
      </c>
      <c r="J10" s="55">
        <v>39.799999999999997</v>
      </c>
      <c r="K10" s="87"/>
      <c r="L10" s="55">
        <v>39.700000000000003</v>
      </c>
      <c r="M10" s="55">
        <v>39.6</v>
      </c>
      <c r="N10" s="22" t="s">
        <v>54</v>
      </c>
      <c r="O10" s="1" t="s">
        <v>29</v>
      </c>
      <c r="P10" s="30" t="s">
        <v>58</v>
      </c>
      <c r="Q10" s="47" t="s">
        <v>59</v>
      </c>
    </row>
    <row r="11" spans="1:17" ht="175.5" customHeight="1" x14ac:dyDescent="0.35">
      <c r="A11" s="113"/>
      <c r="B11" s="105"/>
      <c r="C11" s="1" t="s">
        <v>60</v>
      </c>
      <c r="D11" s="1" t="s">
        <v>42</v>
      </c>
      <c r="E11" s="1" t="s">
        <v>34</v>
      </c>
      <c r="F11" s="96" t="s">
        <v>98</v>
      </c>
      <c r="G11" s="29" t="s">
        <v>61</v>
      </c>
      <c r="H11" s="56" t="s">
        <v>62</v>
      </c>
      <c r="I11" s="56" t="s">
        <v>63</v>
      </c>
      <c r="J11" s="56" t="s">
        <v>64</v>
      </c>
      <c r="K11" s="97" t="s">
        <v>253</v>
      </c>
      <c r="L11" s="56" t="s">
        <v>65</v>
      </c>
      <c r="M11" s="22" t="s">
        <v>66</v>
      </c>
      <c r="N11" s="22" t="s">
        <v>67</v>
      </c>
      <c r="O11" s="1" t="s">
        <v>29</v>
      </c>
      <c r="P11" s="38" t="s">
        <v>254</v>
      </c>
      <c r="Q11" s="63" t="s">
        <v>56</v>
      </c>
    </row>
    <row r="12" spans="1:17" ht="15" customHeight="1" x14ac:dyDescent="0.35">
      <c r="A12" s="107" t="s">
        <v>68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10"/>
      <c r="Q12" s="57"/>
    </row>
    <row r="13" spans="1:17" ht="43.5" x14ac:dyDescent="0.35">
      <c r="A13" s="111"/>
      <c r="B13" s="2" t="s">
        <v>69</v>
      </c>
      <c r="C13" s="1" t="s">
        <v>70</v>
      </c>
      <c r="D13" s="1" t="s">
        <v>42</v>
      </c>
      <c r="E13" s="13" t="s">
        <v>43</v>
      </c>
      <c r="F13" s="28" t="s">
        <v>35</v>
      </c>
      <c r="G13" s="1" t="s">
        <v>71</v>
      </c>
      <c r="H13" s="1" t="s">
        <v>72</v>
      </c>
      <c r="I13" s="1" t="s">
        <v>73</v>
      </c>
      <c r="J13" s="1" t="s">
        <v>74</v>
      </c>
      <c r="K13" s="71" t="s">
        <v>75</v>
      </c>
      <c r="L13" s="1" t="s">
        <v>76</v>
      </c>
      <c r="M13" s="1" t="s">
        <v>77</v>
      </c>
      <c r="N13" s="1" t="s">
        <v>78</v>
      </c>
      <c r="O13" s="48" t="s">
        <v>29</v>
      </c>
      <c r="P13" s="50"/>
      <c r="Q13" s="65" t="s">
        <v>56</v>
      </c>
    </row>
    <row r="14" spans="1:17" ht="43.5" x14ac:dyDescent="0.35">
      <c r="A14" s="112"/>
      <c r="B14" s="104" t="s">
        <v>79</v>
      </c>
      <c r="C14" s="1" t="s">
        <v>80</v>
      </c>
      <c r="D14" s="1" t="s">
        <v>42</v>
      </c>
      <c r="E14" s="13" t="s">
        <v>43</v>
      </c>
      <c r="F14" s="28" t="s">
        <v>35</v>
      </c>
      <c r="G14" s="1" t="s">
        <v>81</v>
      </c>
      <c r="H14" s="1" t="s">
        <v>82</v>
      </c>
      <c r="I14" s="1" t="s">
        <v>83</v>
      </c>
      <c r="J14" s="1" t="s">
        <v>84</v>
      </c>
      <c r="K14" s="71" t="s">
        <v>85</v>
      </c>
      <c r="L14" s="1" t="s">
        <v>86</v>
      </c>
      <c r="M14" s="1" t="s">
        <v>87</v>
      </c>
      <c r="N14" s="1" t="s">
        <v>78</v>
      </c>
      <c r="O14" s="48" t="s">
        <v>29</v>
      </c>
      <c r="P14" s="50"/>
      <c r="Q14" s="65" t="s">
        <v>56</v>
      </c>
    </row>
    <row r="15" spans="1:17" ht="43.5" x14ac:dyDescent="0.35">
      <c r="A15" s="112"/>
      <c r="B15" s="105"/>
      <c r="C15" s="1" t="s">
        <v>88</v>
      </c>
      <c r="D15" s="1" t="s">
        <v>42</v>
      </c>
      <c r="E15" s="13" t="s">
        <v>43</v>
      </c>
      <c r="F15" s="28" t="s">
        <v>35</v>
      </c>
      <c r="G15" s="1" t="s">
        <v>89</v>
      </c>
      <c r="H15" s="1" t="s">
        <v>90</v>
      </c>
      <c r="I15" s="1" t="s">
        <v>91</v>
      </c>
      <c r="J15" s="1" t="s">
        <v>92</v>
      </c>
      <c r="K15" s="71" t="s">
        <v>93</v>
      </c>
      <c r="L15" s="1" t="s">
        <v>94</v>
      </c>
      <c r="M15" s="1" t="s">
        <v>95</v>
      </c>
      <c r="N15" s="1" t="s">
        <v>78</v>
      </c>
      <c r="O15" s="48" t="s">
        <v>29</v>
      </c>
      <c r="P15" s="51"/>
      <c r="Q15" s="63" t="s">
        <v>56</v>
      </c>
    </row>
    <row r="16" spans="1:17" ht="43.5" x14ac:dyDescent="0.35">
      <c r="A16" s="112"/>
      <c r="B16" s="2" t="s">
        <v>96</v>
      </c>
      <c r="C16" s="1" t="s">
        <v>97</v>
      </c>
      <c r="D16" s="1" t="s">
        <v>98</v>
      </c>
      <c r="E16" s="1" t="s">
        <v>99</v>
      </c>
      <c r="F16" s="28" t="s">
        <v>35</v>
      </c>
      <c r="G16" s="1" t="s">
        <v>100</v>
      </c>
      <c r="H16" s="1" t="s">
        <v>101</v>
      </c>
      <c r="I16" s="1" t="s">
        <v>101</v>
      </c>
      <c r="J16" s="1" t="s">
        <v>101</v>
      </c>
      <c r="K16" s="71" t="s">
        <v>101</v>
      </c>
      <c r="L16" s="1" t="s">
        <v>101</v>
      </c>
      <c r="M16" s="1" t="s">
        <v>101</v>
      </c>
      <c r="N16" s="20" t="s">
        <v>102</v>
      </c>
      <c r="O16" s="1" t="s">
        <v>29</v>
      </c>
      <c r="P16" s="49" t="s">
        <v>103</v>
      </c>
      <c r="Q16" s="67" t="s">
        <v>56</v>
      </c>
    </row>
    <row r="17" spans="1:17" ht="101.5" x14ac:dyDescent="0.35">
      <c r="A17" s="112"/>
      <c r="B17" s="2" t="s">
        <v>104</v>
      </c>
      <c r="C17" s="1" t="s">
        <v>105</v>
      </c>
      <c r="D17" s="1" t="s">
        <v>18</v>
      </c>
      <c r="E17" s="1" t="s">
        <v>34</v>
      </c>
      <c r="F17" s="26" t="s">
        <v>20</v>
      </c>
      <c r="G17" s="1" t="s">
        <v>106</v>
      </c>
      <c r="H17" s="1" t="s">
        <v>107</v>
      </c>
      <c r="I17" s="1" t="s">
        <v>108</v>
      </c>
      <c r="J17" s="1" t="s">
        <v>109</v>
      </c>
      <c r="K17" s="71" t="s">
        <v>110</v>
      </c>
      <c r="L17" s="1" t="s">
        <v>111</v>
      </c>
      <c r="M17" s="1" t="s">
        <v>112</v>
      </c>
      <c r="N17" s="1" t="s">
        <v>113</v>
      </c>
      <c r="O17" s="1" t="s">
        <v>29</v>
      </c>
      <c r="P17" s="38" t="s">
        <v>114</v>
      </c>
      <c r="Q17" s="68" t="s">
        <v>115</v>
      </c>
    </row>
    <row r="18" spans="1:17" ht="111.75" customHeight="1" x14ac:dyDescent="0.35">
      <c r="A18" s="112"/>
      <c r="B18" s="104" t="s">
        <v>116</v>
      </c>
      <c r="C18" s="1" t="s">
        <v>117</v>
      </c>
      <c r="D18" s="1" t="s">
        <v>98</v>
      </c>
      <c r="E18" s="1" t="s">
        <v>99</v>
      </c>
      <c r="F18" s="27" t="s">
        <v>35</v>
      </c>
      <c r="G18" s="1" t="s">
        <v>100</v>
      </c>
      <c r="H18" s="1" t="s">
        <v>101</v>
      </c>
      <c r="I18" s="1" t="s">
        <v>101</v>
      </c>
      <c r="J18" s="1" t="s">
        <v>101</v>
      </c>
      <c r="K18" s="71" t="s">
        <v>101</v>
      </c>
      <c r="L18" s="1" t="s">
        <v>101</v>
      </c>
      <c r="M18" s="1" t="s">
        <v>101</v>
      </c>
      <c r="N18" s="1" t="s">
        <v>118</v>
      </c>
      <c r="O18" s="1" t="s">
        <v>29</v>
      </c>
      <c r="P18" s="38"/>
      <c r="Q18" s="69" t="s">
        <v>56</v>
      </c>
    </row>
    <row r="19" spans="1:17" ht="51.75" customHeight="1" x14ac:dyDescent="0.35">
      <c r="A19" s="112"/>
      <c r="B19" s="106"/>
      <c r="C19" s="1" t="s">
        <v>119</v>
      </c>
      <c r="D19" s="1" t="s">
        <v>120</v>
      </c>
      <c r="E19" s="1" t="s">
        <v>34</v>
      </c>
      <c r="F19" s="27" t="s">
        <v>35</v>
      </c>
      <c r="G19" s="1">
        <v>67.7</v>
      </c>
      <c r="H19" s="10">
        <v>100</v>
      </c>
      <c r="I19" s="24">
        <v>100</v>
      </c>
      <c r="J19" s="10">
        <v>125</v>
      </c>
      <c r="K19" s="90">
        <v>164.4</v>
      </c>
      <c r="L19" s="10">
        <v>150</v>
      </c>
      <c r="M19" s="1">
        <v>180</v>
      </c>
      <c r="N19" s="23" t="s">
        <v>121</v>
      </c>
      <c r="O19" s="1" t="s">
        <v>122</v>
      </c>
      <c r="P19" s="30" t="s">
        <v>123</v>
      </c>
      <c r="Q19" s="70" t="s">
        <v>56</v>
      </c>
    </row>
    <row r="20" spans="1:17" ht="15" customHeight="1" x14ac:dyDescent="0.35">
      <c r="A20" s="107" t="s">
        <v>124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58"/>
    </row>
    <row r="21" spans="1:17" ht="43.5" x14ac:dyDescent="0.35">
      <c r="A21" s="116"/>
      <c r="B21" s="104" t="s">
        <v>125</v>
      </c>
      <c r="C21" s="1" t="s">
        <v>126</v>
      </c>
      <c r="D21" s="1" t="s">
        <v>42</v>
      </c>
      <c r="E21" s="1" t="s">
        <v>43</v>
      </c>
      <c r="F21" s="99"/>
      <c r="G21" s="1">
        <v>2323</v>
      </c>
      <c r="H21" s="10">
        <f>((M21-G21)/14)*5+G21</f>
        <v>1902.6428571428571</v>
      </c>
      <c r="I21" s="10" t="s">
        <v>127</v>
      </c>
      <c r="J21" s="10">
        <f>((M21-G21)/14)*8+G21</f>
        <v>1650.4285714285716</v>
      </c>
      <c r="K21" s="95"/>
      <c r="L21" s="10">
        <f>((M21-G21)/14)*11+G21</f>
        <v>1398.2142857142858</v>
      </c>
      <c r="M21" s="1">
        <v>1146</v>
      </c>
      <c r="N21" s="1" t="s">
        <v>128</v>
      </c>
      <c r="O21" s="1" t="s">
        <v>29</v>
      </c>
      <c r="P21" s="30" t="s">
        <v>129</v>
      </c>
      <c r="Q21" s="46" t="s">
        <v>56</v>
      </c>
    </row>
    <row r="22" spans="1:17" ht="43.5" x14ac:dyDescent="0.35">
      <c r="A22" s="116"/>
      <c r="B22" s="105"/>
      <c r="C22" s="1" t="s">
        <v>130</v>
      </c>
      <c r="D22" s="1" t="s">
        <v>42</v>
      </c>
      <c r="E22" s="14" t="s">
        <v>48</v>
      </c>
      <c r="F22" s="100"/>
      <c r="G22" s="1">
        <v>356</v>
      </c>
      <c r="H22" s="10">
        <f>((M22-G22)/14)*5+G22</f>
        <v>356</v>
      </c>
      <c r="I22" s="10" t="s">
        <v>127</v>
      </c>
      <c r="J22" s="10">
        <f>((M22-G22)/14)*8+G22</f>
        <v>356</v>
      </c>
      <c r="K22" s="95"/>
      <c r="L22" s="10">
        <f>((M22-G22)/14)*11+G22</f>
        <v>356</v>
      </c>
      <c r="M22" s="1">
        <v>356</v>
      </c>
      <c r="N22" s="1" t="s">
        <v>128</v>
      </c>
      <c r="O22" s="1" t="s">
        <v>29</v>
      </c>
      <c r="P22" s="30" t="s">
        <v>129</v>
      </c>
      <c r="Q22" s="46" t="s">
        <v>56</v>
      </c>
    </row>
    <row r="23" spans="1:17" ht="145" x14ac:dyDescent="0.35">
      <c r="A23" s="116"/>
      <c r="B23" s="89" t="s">
        <v>131</v>
      </c>
      <c r="C23" s="1" t="s">
        <v>132</v>
      </c>
      <c r="D23" s="1" t="s">
        <v>42</v>
      </c>
      <c r="E23" s="1" t="s">
        <v>43</v>
      </c>
      <c r="F23" s="101"/>
      <c r="G23" s="1" t="s">
        <v>127</v>
      </c>
      <c r="H23" s="10" t="s">
        <v>127</v>
      </c>
      <c r="I23" s="10" t="s">
        <v>127</v>
      </c>
      <c r="J23" s="10" t="s">
        <v>133</v>
      </c>
      <c r="K23" s="95"/>
      <c r="L23" s="10" t="s">
        <v>134</v>
      </c>
      <c r="M23" s="1" t="s">
        <v>135</v>
      </c>
      <c r="N23" s="1" t="s">
        <v>136</v>
      </c>
      <c r="O23" s="1"/>
      <c r="P23" s="30" t="s">
        <v>137</v>
      </c>
      <c r="Q23" s="46"/>
    </row>
    <row r="24" spans="1:17" ht="174" x14ac:dyDescent="0.35">
      <c r="A24" s="116"/>
      <c r="B24" s="117" t="s">
        <v>138</v>
      </c>
      <c r="C24" s="29" t="s">
        <v>139</v>
      </c>
      <c r="D24" s="1" t="s">
        <v>140</v>
      </c>
      <c r="E24" s="1" t="s">
        <v>43</v>
      </c>
      <c r="F24" s="99"/>
      <c r="G24" s="1">
        <v>689</v>
      </c>
      <c r="H24" s="10">
        <f>((M24-G24)/14)*5+G24</f>
        <v>551.14285714285711</v>
      </c>
      <c r="I24" s="93">
        <v>263</v>
      </c>
      <c r="J24" s="10">
        <f>((M24-G24)/14)*8+G24</f>
        <v>468.42857142857144</v>
      </c>
      <c r="K24" s="95"/>
      <c r="L24" s="10">
        <f>((M24-G24)/14)*11+G24</f>
        <v>385.71428571428572</v>
      </c>
      <c r="M24" s="1">
        <v>303</v>
      </c>
      <c r="N24" s="1" t="s">
        <v>136</v>
      </c>
      <c r="O24" s="1" t="s">
        <v>29</v>
      </c>
      <c r="P24" s="30" t="s">
        <v>141</v>
      </c>
      <c r="Q24" s="45" t="s">
        <v>56</v>
      </c>
    </row>
    <row r="25" spans="1:17" ht="29" x14ac:dyDescent="0.35">
      <c r="A25" s="116"/>
      <c r="B25" s="118"/>
      <c r="C25" s="29" t="s">
        <v>142</v>
      </c>
      <c r="D25" s="1" t="s">
        <v>140</v>
      </c>
      <c r="E25" s="1" t="s">
        <v>43</v>
      </c>
      <c r="F25" s="99"/>
      <c r="G25" s="1">
        <v>487</v>
      </c>
      <c r="H25" s="10">
        <f>((M25-G25)/14)*5+G25</f>
        <v>468.78571428571428</v>
      </c>
      <c r="I25" s="93">
        <v>469</v>
      </c>
      <c r="J25" s="10">
        <f>((M25-G25)/14)*8+G25</f>
        <v>457.85714285714283</v>
      </c>
      <c r="K25" s="95"/>
      <c r="L25" s="10">
        <f>((M25-G25)/14)*11+G25</f>
        <v>446.92857142857144</v>
      </c>
      <c r="M25" s="1">
        <v>436</v>
      </c>
      <c r="N25" s="1" t="s">
        <v>136</v>
      </c>
      <c r="O25" s="1" t="s">
        <v>29</v>
      </c>
      <c r="P25" s="30" t="s">
        <v>129</v>
      </c>
      <c r="Q25" s="46" t="s">
        <v>56</v>
      </c>
    </row>
    <row r="26" spans="1:17" ht="116" x14ac:dyDescent="0.35">
      <c r="A26" s="116"/>
      <c r="B26" s="2" t="s">
        <v>143</v>
      </c>
      <c r="C26" s="1" t="s">
        <v>144</v>
      </c>
      <c r="D26" s="1" t="s">
        <v>18</v>
      </c>
      <c r="E26" s="14" t="s">
        <v>48</v>
      </c>
      <c r="F26" s="26" t="s">
        <v>20</v>
      </c>
      <c r="G26" s="1" t="s">
        <v>145</v>
      </c>
      <c r="H26" s="1" t="s">
        <v>146</v>
      </c>
      <c r="I26" s="1" t="s">
        <v>147</v>
      </c>
      <c r="J26" s="1" t="s">
        <v>146</v>
      </c>
      <c r="K26" s="71" t="s">
        <v>148</v>
      </c>
      <c r="L26" s="1" t="s">
        <v>146</v>
      </c>
      <c r="M26" s="1" t="s">
        <v>146</v>
      </c>
      <c r="N26" s="1" t="s">
        <v>113</v>
      </c>
      <c r="O26" s="1" t="s">
        <v>29</v>
      </c>
      <c r="P26" s="30" t="s">
        <v>149</v>
      </c>
      <c r="Q26" s="25" t="s">
        <v>150</v>
      </c>
    </row>
    <row r="27" spans="1:17" ht="20.25" customHeight="1" x14ac:dyDescent="0.35">
      <c r="A27" s="107" t="s">
        <v>151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59"/>
    </row>
    <row r="28" spans="1:17" ht="126" customHeight="1" x14ac:dyDescent="0.35">
      <c r="A28" s="116"/>
      <c r="B28" s="2" t="s">
        <v>152</v>
      </c>
      <c r="C28" s="1" t="s">
        <v>153</v>
      </c>
      <c r="D28" s="1" t="s">
        <v>18</v>
      </c>
      <c r="E28" s="1" t="s">
        <v>34</v>
      </c>
      <c r="F28" s="26" t="s">
        <v>20</v>
      </c>
      <c r="G28" s="1" t="s">
        <v>154</v>
      </c>
      <c r="H28" s="1" t="s">
        <v>155</v>
      </c>
      <c r="I28" s="7" t="s">
        <v>156</v>
      </c>
      <c r="J28" s="1" t="s">
        <v>157</v>
      </c>
      <c r="K28" s="75" t="s">
        <v>158</v>
      </c>
      <c r="L28" s="1" t="s">
        <v>159</v>
      </c>
      <c r="M28" s="1" t="s">
        <v>160</v>
      </c>
      <c r="N28" s="1" t="s">
        <v>113</v>
      </c>
      <c r="O28" s="1" t="s">
        <v>29</v>
      </c>
      <c r="P28" s="30" t="s">
        <v>161</v>
      </c>
      <c r="Q28" s="44" t="s">
        <v>162</v>
      </c>
    </row>
    <row r="29" spans="1:17" ht="93" customHeight="1" x14ac:dyDescent="0.35">
      <c r="A29" s="116"/>
      <c r="B29" s="104" t="s">
        <v>163</v>
      </c>
      <c r="C29" s="1" t="s">
        <v>164</v>
      </c>
      <c r="D29" s="1" t="s">
        <v>18</v>
      </c>
      <c r="E29" s="1" t="s">
        <v>34</v>
      </c>
      <c r="F29" s="26" t="s">
        <v>20</v>
      </c>
      <c r="G29" s="7">
        <v>0.85899999999999999</v>
      </c>
      <c r="H29" s="7">
        <f>((M29-G29)/14)*5+G29</f>
        <v>0.87185714285714289</v>
      </c>
      <c r="I29" s="7">
        <v>0.84</v>
      </c>
      <c r="J29" s="7">
        <f>((M29-G29)/14)*8+G29</f>
        <v>0.87957142857142856</v>
      </c>
      <c r="K29" s="75">
        <v>0.83799999999999997</v>
      </c>
      <c r="L29" s="7">
        <f>((M29-G29)/14)*11+G29</f>
        <v>0.88728571428571434</v>
      </c>
      <c r="M29" s="7">
        <v>0.89500000000000002</v>
      </c>
      <c r="N29" s="22" t="s">
        <v>165</v>
      </c>
      <c r="O29" s="1" t="s">
        <v>29</v>
      </c>
      <c r="P29" s="30" t="s">
        <v>166</v>
      </c>
      <c r="Q29" s="54" t="s">
        <v>167</v>
      </c>
    </row>
    <row r="30" spans="1:17" ht="101.5" x14ac:dyDescent="0.35">
      <c r="A30" s="116"/>
      <c r="B30" s="106"/>
      <c r="C30" s="1" t="s">
        <v>168</v>
      </c>
      <c r="D30" s="1" t="s">
        <v>18</v>
      </c>
      <c r="E30" s="43" t="s">
        <v>48</v>
      </c>
      <c r="F30" s="27" t="s">
        <v>35</v>
      </c>
      <c r="G30" s="7">
        <v>0.76800000000000002</v>
      </c>
      <c r="H30" s="7">
        <v>0.76800000000000002</v>
      </c>
      <c r="I30" s="7">
        <v>0.73199999999999998</v>
      </c>
      <c r="J30" s="7">
        <v>0.76800000000000002</v>
      </c>
      <c r="K30" s="75">
        <v>0.78500000000000003</v>
      </c>
      <c r="L30" s="7">
        <v>0.76800000000000002</v>
      </c>
      <c r="M30" s="7">
        <v>0.76800000000000002</v>
      </c>
      <c r="N30" s="1" t="s">
        <v>37</v>
      </c>
      <c r="O30" s="1" t="s">
        <v>29</v>
      </c>
      <c r="P30" s="30" t="s">
        <v>169</v>
      </c>
      <c r="Q30" s="63" t="s">
        <v>56</v>
      </c>
    </row>
    <row r="31" spans="1:17" ht="101.5" x14ac:dyDescent="0.35">
      <c r="A31" s="116"/>
      <c r="B31" s="105"/>
      <c r="C31" s="1" t="s">
        <v>170</v>
      </c>
      <c r="D31" s="1" t="s">
        <v>18</v>
      </c>
      <c r="E31" s="14" t="s">
        <v>48</v>
      </c>
      <c r="F31" s="26" t="s">
        <v>20</v>
      </c>
      <c r="G31" s="7">
        <v>0.71499999999999997</v>
      </c>
      <c r="H31" s="7">
        <v>0.71499999999999997</v>
      </c>
      <c r="I31" s="7">
        <v>0.63600000000000001</v>
      </c>
      <c r="J31" s="7">
        <v>0.71499999999999997</v>
      </c>
      <c r="K31" s="75">
        <v>0.70099999999999996</v>
      </c>
      <c r="L31" s="7">
        <v>0.71499999999999997</v>
      </c>
      <c r="M31" s="7">
        <v>0.71499999999999997</v>
      </c>
      <c r="N31" s="1" t="s">
        <v>37</v>
      </c>
      <c r="O31" s="1" t="s">
        <v>29</v>
      </c>
      <c r="P31" s="30" t="s">
        <v>169</v>
      </c>
      <c r="Q31" s="67" t="s">
        <v>56</v>
      </c>
    </row>
    <row r="32" spans="1:17" ht="72.5" x14ac:dyDescent="0.35">
      <c r="A32" s="116"/>
      <c r="B32" s="119" t="s">
        <v>171</v>
      </c>
      <c r="C32" s="22" t="s">
        <v>172</v>
      </c>
      <c r="D32" s="22" t="s">
        <v>18</v>
      </c>
      <c r="E32" s="85" t="s">
        <v>48</v>
      </c>
      <c r="F32" s="26" t="s">
        <v>20</v>
      </c>
      <c r="G32" s="81">
        <v>0.68</v>
      </c>
      <c r="H32" s="81">
        <v>0.68</v>
      </c>
      <c r="I32" s="81">
        <v>0.64</v>
      </c>
      <c r="J32" s="81">
        <v>0.68</v>
      </c>
      <c r="K32" s="82">
        <v>0.65800000000000003</v>
      </c>
      <c r="L32" s="81">
        <v>0.68</v>
      </c>
      <c r="M32" s="81">
        <v>0.68</v>
      </c>
      <c r="N32" s="22" t="s">
        <v>173</v>
      </c>
      <c r="O32" s="80"/>
      <c r="P32" s="83"/>
      <c r="Q32" s="67" t="s">
        <v>56</v>
      </c>
    </row>
    <row r="33" spans="1:20" ht="101.5" x14ac:dyDescent="0.35">
      <c r="A33" s="116"/>
      <c r="B33" s="120"/>
      <c r="C33" s="22" t="s">
        <v>174</v>
      </c>
      <c r="D33" s="22" t="s">
        <v>175</v>
      </c>
      <c r="E33" s="22" t="s">
        <v>34</v>
      </c>
      <c r="F33" s="27" t="s">
        <v>35</v>
      </c>
      <c r="G33" s="5" t="s">
        <v>176</v>
      </c>
      <c r="H33" s="5" t="s">
        <v>177</v>
      </c>
      <c r="I33" s="1" t="s">
        <v>178</v>
      </c>
      <c r="J33" s="5" t="s">
        <v>179</v>
      </c>
      <c r="K33" s="88" t="s">
        <v>180</v>
      </c>
      <c r="L33" s="5" t="s">
        <v>181</v>
      </c>
      <c r="M33" s="5" t="s">
        <v>182</v>
      </c>
      <c r="N33" s="22" t="s">
        <v>183</v>
      </c>
      <c r="O33" s="22"/>
      <c r="P33" s="83" t="s">
        <v>184</v>
      </c>
      <c r="Q33" s="84" t="s">
        <v>56</v>
      </c>
    </row>
    <row r="34" spans="1:20" ht="45" customHeight="1" x14ac:dyDescent="0.35">
      <c r="A34" s="116"/>
      <c r="B34" s="104" t="s">
        <v>185</v>
      </c>
      <c r="C34" s="1" t="s">
        <v>186</v>
      </c>
      <c r="D34" s="1" t="s">
        <v>18</v>
      </c>
      <c r="E34" s="14" t="s">
        <v>48</v>
      </c>
      <c r="F34" s="26" t="s">
        <v>20</v>
      </c>
      <c r="G34" s="4" t="s">
        <v>187</v>
      </c>
      <c r="H34" s="1" t="s">
        <v>146</v>
      </c>
      <c r="I34" s="4">
        <v>0.75</v>
      </c>
      <c r="J34" s="1" t="s">
        <v>146</v>
      </c>
      <c r="K34" s="73">
        <v>0.67</v>
      </c>
      <c r="L34" s="1" t="s">
        <v>146</v>
      </c>
      <c r="M34" s="4" t="s">
        <v>146</v>
      </c>
      <c r="N34" s="1" t="s">
        <v>113</v>
      </c>
      <c r="O34" s="1" t="s">
        <v>29</v>
      </c>
      <c r="P34" s="30" t="s">
        <v>188</v>
      </c>
      <c r="Q34" s="25" t="s">
        <v>189</v>
      </c>
    </row>
    <row r="35" spans="1:20" ht="165.75" customHeight="1" x14ac:dyDescent="0.35">
      <c r="A35" s="116"/>
      <c r="B35" s="105"/>
      <c r="C35" s="1" t="s">
        <v>190</v>
      </c>
      <c r="D35" s="1" t="s">
        <v>42</v>
      </c>
      <c r="E35" s="1" t="s">
        <v>34</v>
      </c>
      <c r="F35" s="27" t="s">
        <v>35</v>
      </c>
      <c r="G35" s="1">
        <v>2023</v>
      </c>
      <c r="H35" s="10">
        <v>2123</v>
      </c>
      <c r="I35" s="10">
        <v>2018</v>
      </c>
      <c r="J35" s="10">
        <v>2058</v>
      </c>
      <c r="K35" s="74">
        <v>2091</v>
      </c>
      <c r="L35" s="10">
        <v>2118</v>
      </c>
      <c r="M35" s="1">
        <v>2178</v>
      </c>
      <c r="N35" s="22" t="s">
        <v>191</v>
      </c>
      <c r="O35" s="1" t="s">
        <v>29</v>
      </c>
      <c r="P35" s="38" t="s">
        <v>192</v>
      </c>
      <c r="Q35" s="63" t="s">
        <v>56</v>
      </c>
    </row>
    <row r="36" spans="1:20" ht="116.15" customHeight="1" x14ac:dyDescent="0.35">
      <c r="A36" s="116"/>
      <c r="B36" s="104" t="s">
        <v>193</v>
      </c>
      <c r="C36" s="1" t="s">
        <v>194</v>
      </c>
      <c r="D36" s="1" t="s">
        <v>120</v>
      </c>
      <c r="E36" s="13" t="s">
        <v>34</v>
      </c>
      <c r="F36" s="62" t="s">
        <v>20</v>
      </c>
      <c r="G36" s="5" t="s">
        <v>195</v>
      </c>
      <c r="H36" s="1" t="s">
        <v>196</v>
      </c>
      <c r="I36" s="1" t="s">
        <v>197</v>
      </c>
      <c r="J36" s="1" t="s">
        <v>198</v>
      </c>
      <c r="K36" s="71" t="s">
        <v>251</v>
      </c>
      <c r="L36" s="1" t="s">
        <v>199</v>
      </c>
      <c r="M36" s="2" t="s">
        <v>200</v>
      </c>
      <c r="N36" s="22" t="s">
        <v>201</v>
      </c>
      <c r="O36" s="1" t="s">
        <v>29</v>
      </c>
      <c r="P36" s="21"/>
      <c r="Q36" s="63" t="s">
        <v>56</v>
      </c>
    </row>
    <row r="37" spans="1:20" ht="179.25" customHeight="1" x14ac:dyDescent="0.35">
      <c r="A37" s="116"/>
      <c r="B37" s="106"/>
      <c r="C37" s="1" t="s">
        <v>202</v>
      </c>
      <c r="D37" s="1" t="s">
        <v>203</v>
      </c>
      <c r="E37" s="1" t="s">
        <v>43</v>
      </c>
      <c r="F37" s="27" t="s">
        <v>35</v>
      </c>
      <c r="G37" s="15" t="s">
        <v>204</v>
      </c>
      <c r="H37" s="1" t="s">
        <v>205</v>
      </c>
      <c r="I37" s="15" t="s">
        <v>206</v>
      </c>
      <c r="J37" s="1" t="s">
        <v>207</v>
      </c>
      <c r="K37" s="71" t="s">
        <v>250</v>
      </c>
      <c r="L37" s="1" t="s">
        <v>208</v>
      </c>
      <c r="M37" s="15" t="s">
        <v>209</v>
      </c>
      <c r="N37" s="22" t="s">
        <v>210</v>
      </c>
      <c r="O37" s="1" t="s">
        <v>29</v>
      </c>
      <c r="P37" s="40" t="s">
        <v>211</v>
      </c>
      <c r="Q37" s="63" t="s">
        <v>56</v>
      </c>
    </row>
    <row r="38" spans="1:20" ht="43.5" x14ac:dyDescent="0.35">
      <c r="A38" s="116"/>
      <c r="B38" s="2" t="s">
        <v>212</v>
      </c>
      <c r="C38" s="1" t="s">
        <v>213</v>
      </c>
      <c r="D38" s="1" t="s">
        <v>175</v>
      </c>
      <c r="E38" s="1" t="s">
        <v>34</v>
      </c>
      <c r="F38" s="27" t="s">
        <v>35</v>
      </c>
      <c r="G38" s="1">
        <v>0</v>
      </c>
      <c r="H38" s="1">
        <v>2</v>
      </c>
      <c r="I38" s="1">
        <v>4</v>
      </c>
      <c r="J38" s="1">
        <v>3</v>
      </c>
      <c r="K38" s="71">
        <v>4</v>
      </c>
      <c r="L38" s="1">
        <v>4</v>
      </c>
      <c r="M38" s="1">
        <v>5</v>
      </c>
      <c r="N38" s="1" t="s">
        <v>214</v>
      </c>
      <c r="O38" s="1" t="s">
        <v>29</v>
      </c>
      <c r="P38" s="41"/>
      <c r="Q38" s="64" t="s">
        <v>56</v>
      </c>
      <c r="T38" s="6"/>
    </row>
    <row r="39" spans="1:20" ht="48" customHeight="1" x14ac:dyDescent="0.35">
      <c r="A39" s="116"/>
      <c r="B39" s="76" t="s">
        <v>215</v>
      </c>
      <c r="C39" s="22" t="s">
        <v>216</v>
      </c>
      <c r="D39" s="22" t="s">
        <v>217</v>
      </c>
      <c r="E39" s="1" t="s">
        <v>34</v>
      </c>
      <c r="F39" s="77" t="s">
        <v>35</v>
      </c>
      <c r="G39" s="1">
        <v>0</v>
      </c>
      <c r="H39" s="1">
        <v>3</v>
      </c>
      <c r="I39" s="1">
        <v>3</v>
      </c>
      <c r="J39" s="1">
        <v>4</v>
      </c>
      <c r="K39" s="71">
        <v>6</v>
      </c>
      <c r="L39" s="1">
        <v>5</v>
      </c>
      <c r="M39" s="1">
        <v>6</v>
      </c>
      <c r="N39" s="22" t="s">
        <v>218</v>
      </c>
      <c r="O39" s="22" t="s">
        <v>29</v>
      </c>
      <c r="P39" s="78" t="s">
        <v>219</v>
      </c>
      <c r="Q39" s="79" t="s">
        <v>220</v>
      </c>
    </row>
    <row r="40" spans="1:20" ht="15" customHeight="1" x14ac:dyDescent="0.35">
      <c r="A40" s="107" t="s">
        <v>221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59"/>
    </row>
    <row r="41" spans="1:20" ht="44.25" customHeight="1" x14ac:dyDescent="0.35">
      <c r="A41" s="116"/>
      <c r="B41" s="2" t="s">
        <v>222</v>
      </c>
      <c r="C41" s="1" t="s">
        <v>223</v>
      </c>
      <c r="D41" s="1" t="s">
        <v>98</v>
      </c>
      <c r="E41" s="1" t="s">
        <v>99</v>
      </c>
      <c r="F41" s="27" t="s">
        <v>35</v>
      </c>
      <c r="G41" s="1" t="s">
        <v>100</v>
      </c>
      <c r="H41" s="1" t="s">
        <v>101</v>
      </c>
      <c r="I41" s="1" t="s">
        <v>101</v>
      </c>
      <c r="J41" s="1" t="s">
        <v>101</v>
      </c>
      <c r="K41" s="71" t="s">
        <v>101</v>
      </c>
      <c r="L41" s="1" t="s">
        <v>101</v>
      </c>
      <c r="M41" s="1" t="s">
        <v>101</v>
      </c>
      <c r="N41" s="1" t="s">
        <v>102</v>
      </c>
      <c r="O41" s="1" t="s">
        <v>29</v>
      </c>
      <c r="P41" s="38" t="s">
        <v>224</v>
      </c>
      <c r="Q41" s="65" t="s">
        <v>56</v>
      </c>
    </row>
    <row r="42" spans="1:20" ht="29" x14ac:dyDescent="0.35">
      <c r="A42" s="116"/>
      <c r="B42" s="2" t="s">
        <v>225</v>
      </c>
      <c r="C42" s="1" t="s">
        <v>226</v>
      </c>
      <c r="D42" s="1" t="s">
        <v>98</v>
      </c>
      <c r="E42" s="1" t="s">
        <v>99</v>
      </c>
      <c r="F42" s="27" t="s">
        <v>35</v>
      </c>
      <c r="G42" s="1" t="s">
        <v>100</v>
      </c>
      <c r="H42" s="1" t="s">
        <v>101</v>
      </c>
      <c r="I42" s="1" t="s">
        <v>101</v>
      </c>
      <c r="J42" s="1" t="s">
        <v>101</v>
      </c>
      <c r="K42" s="71" t="s">
        <v>101</v>
      </c>
      <c r="L42" s="1" t="s">
        <v>101</v>
      </c>
      <c r="M42" s="1" t="s">
        <v>101</v>
      </c>
      <c r="N42" s="1" t="s">
        <v>102</v>
      </c>
      <c r="O42" s="1" t="s">
        <v>29</v>
      </c>
      <c r="P42" s="21"/>
      <c r="Q42" s="63" t="s">
        <v>56</v>
      </c>
    </row>
    <row r="43" spans="1:20" ht="141.75" customHeight="1" x14ac:dyDescent="0.35">
      <c r="A43" s="116"/>
      <c r="B43" s="2" t="s">
        <v>227</v>
      </c>
      <c r="C43" s="1" t="s">
        <v>228</v>
      </c>
      <c r="D43" s="1" t="s">
        <v>98</v>
      </c>
      <c r="E43" s="1" t="s">
        <v>99</v>
      </c>
      <c r="F43" s="27" t="s">
        <v>35</v>
      </c>
      <c r="G43" s="1" t="s">
        <v>100</v>
      </c>
      <c r="H43" s="1" t="s">
        <v>101</v>
      </c>
      <c r="I43" s="1" t="s">
        <v>101</v>
      </c>
      <c r="J43" s="1" t="s">
        <v>101</v>
      </c>
      <c r="K43" s="71" t="s">
        <v>101</v>
      </c>
      <c r="L43" s="1" t="s">
        <v>101</v>
      </c>
      <c r="M43" s="1" t="s">
        <v>101</v>
      </c>
      <c r="N43" s="1" t="s">
        <v>229</v>
      </c>
      <c r="O43" s="1" t="s">
        <v>29</v>
      </c>
      <c r="P43" s="21"/>
      <c r="Q43" s="66" t="s">
        <v>56</v>
      </c>
    </row>
    <row r="44" spans="1:20" ht="87" x14ac:dyDescent="0.35">
      <c r="A44" s="116"/>
      <c r="B44" s="2" t="s">
        <v>230</v>
      </c>
      <c r="C44" s="1" t="s">
        <v>231</v>
      </c>
      <c r="D44" s="1" t="s">
        <v>98</v>
      </c>
      <c r="E44" s="1" t="s">
        <v>99</v>
      </c>
      <c r="F44" s="1" t="s">
        <v>127</v>
      </c>
      <c r="G44" s="1" t="s">
        <v>100</v>
      </c>
      <c r="H44" s="1" t="s">
        <v>100</v>
      </c>
      <c r="I44" s="1" t="s">
        <v>100</v>
      </c>
      <c r="J44" s="1" t="s">
        <v>101</v>
      </c>
      <c r="K44" s="71" t="s">
        <v>100</v>
      </c>
      <c r="L44" s="1" t="s">
        <v>101</v>
      </c>
      <c r="M44" s="1" t="s">
        <v>101</v>
      </c>
      <c r="N44" s="1" t="s">
        <v>102</v>
      </c>
      <c r="O44" s="1" t="s">
        <v>29</v>
      </c>
      <c r="P44" s="38" t="s">
        <v>232</v>
      </c>
      <c r="Q44" s="63" t="s">
        <v>233</v>
      </c>
    </row>
    <row r="45" spans="1:20" ht="15" customHeight="1" x14ac:dyDescent="0.35">
      <c r="A45" s="107" t="s">
        <v>234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57"/>
    </row>
    <row r="46" spans="1:20" ht="30" customHeight="1" x14ac:dyDescent="0.35">
      <c r="A46" s="116"/>
      <c r="B46" s="104" t="s">
        <v>235</v>
      </c>
      <c r="C46" s="1" t="s">
        <v>236</v>
      </c>
      <c r="D46" s="1" t="s">
        <v>98</v>
      </c>
      <c r="E46" s="1" t="s">
        <v>99</v>
      </c>
      <c r="F46" s="27" t="s">
        <v>35</v>
      </c>
      <c r="G46" s="1" t="s">
        <v>100</v>
      </c>
      <c r="H46" s="1" t="s">
        <v>101</v>
      </c>
      <c r="I46" s="1" t="s">
        <v>101</v>
      </c>
      <c r="J46" s="1" t="s">
        <v>101</v>
      </c>
      <c r="K46" s="71" t="s">
        <v>101</v>
      </c>
      <c r="L46" s="1" t="s">
        <v>101</v>
      </c>
      <c r="M46" s="1" t="s">
        <v>101</v>
      </c>
      <c r="N46" s="1" t="s">
        <v>102</v>
      </c>
      <c r="O46" s="1" t="s">
        <v>29</v>
      </c>
      <c r="P46" s="42"/>
      <c r="Q46" s="65" t="s">
        <v>56</v>
      </c>
    </row>
    <row r="47" spans="1:20" ht="29" x14ac:dyDescent="0.35">
      <c r="A47" s="116"/>
      <c r="B47" s="105"/>
      <c r="C47" s="1" t="s">
        <v>237</v>
      </c>
      <c r="D47" s="1" t="s">
        <v>98</v>
      </c>
      <c r="E47" s="1" t="s">
        <v>99</v>
      </c>
      <c r="F47" s="27" t="s">
        <v>35</v>
      </c>
      <c r="G47" s="1" t="s">
        <v>100</v>
      </c>
      <c r="H47" s="1" t="s">
        <v>101</v>
      </c>
      <c r="I47" s="1" t="s">
        <v>101</v>
      </c>
      <c r="J47" s="1" t="s">
        <v>101</v>
      </c>
      <c r="K47" s="71" t="s">
        <v>101</v>
      </c>
      <c r="L47" s="1" t="s">
        <v>101</v>
      </c>
      <c r="M47" s="1" t="s">
        <v>101</v>
      </c>
      <c r="N47" s="1" t="s">
        <v>102</v>
      </c>
      <c r="O47" s="1" t="s">
        <v>29</v>
      </c>
      <c r="P47" s="42"/>
      <c r="Q47" s="65" t="s">
        <v>56</v>
      </c>
    </row>
    <row r="48" spans="1:20" ht="95.25" customHeight="1" x14ac:dyDescent="0.35">
      <c r="A48" s="116"/>
      <c r="B48" s="2" t="s">
        <v>238</v>
      </c>
      <c r="C48" s="1" t="s">
        <v>239</v>
      </c>
      <c r="D48" s="1" t="s">
        <v>98</v>
      </c>
      <c r="E48" s="1" t="s">
        <v>99</v>
      </c>
      <c r="F48" s="27" t="s">
        <v>35</v>
      </c>
      <c r="G48" s="1" t="s">
        <v>100</v>
      </c>
      <c r="H48" s="1" t="s">
        <v>101</v>
      </c>
      <c r="I48" s="1" t="s">
        <v>101</v>
      </c>
      <c r="J48" s="1" t="s">
        <v>101</v>
      </c>
      <c r="K48" s="71" t="s">
        <v>101</v>
      </c>
      <c r="L48" s="1" t="s">
        <v>101</v>
      </c>
      <c r="M48" s="1" t="s">
        <v>101</v>
      </c>
      <c r="N48" s="1" t="s">
        <v>240</v>
      </c>
      <c r="O48" s="1" t="s">
        <v>29</v>
      </c>
      <c r="P48" s="42"/>
      <c r="Q48" s="65" t="s">
        <v>56</v>
      </c>
    </row>
    <row r="49" spans="1:17" ht="151.5" customHeight="1" x14ac:dyDescent="0.35">
      <c r="A49" s="116"/>
      <c r="B49" s="11" t="s">
        <v>241</v>
      </c>
      <c r="C49" s="1" t="s">
        <v>242</v>
      </c>
      <c r="D49" s="1" t="s">
        <v>98</v>
      </c>
      <c r="E49" s="1" t="s">
        <v>99</v>
      </c>
      <c r="F49" s="27" t="s">
        <v>35</v>
      </c>
      <c r="G49" s="1" t="s">
        <v>100</v>
      </c>
      <c r="H49" s="1" t="s">
        <v>100</v>
      </c>
      <c r="I49" s="1" t="s">
        <v>101</v>
      </c>
      <c r="J49" s="1" t="s">
        <v>101</v>
      </c>
      <c r="K49" s="71" t="s">
        <v>101</v>
      </c>
      <c r="L49" s="1" t="s">
        <v>101</v>
      </c>
      <c r="M49" s="1" t="s">
        <v>101</v>
      </c>
      <c r="N49" s="1" t="s">
        <v>240</v>
      </c>
      <c r="O49" s="1" t="s">
        <v>29</v>
      </c>
      <c r="P49" s="42"/>
      <c r="Q49" s="65" t="s">
        <v>56</v>
      </c>
    </row>
    <row r="50" spans="1:17" ht="29" x14ac:dyDescent="0.35">
      <c r="A50" s="116"/>
      <c r="B50" s="2" t="s">
        <v>243</v>
      </c>
      <c r="C50" s="1" t="s">
        <v>244</v>
      </c>
      <c r="D50" s="1" t="s">
        <v>98</v>
      </c>
      <c r="E50" s="1" t="s">
        <v>99</v>
      </c>
      <c r="F50" s="27" t="s">
        <v>35</v>
      </c>
      <c r="G50" s="1" t="s">
        <v>101</v>
      </c>
      <c r="H50" s="1" t="s">
        <v>101</v>
      </c>
      <c r="I50" s="1" t="s">
        <v>101</v>
      </c>
      <c r="J50" s="1" t="s">
        <v>101</v>
      </c>
      <c r="K50" s="71" t="s">
        <v>101</v>
      </c>
      <c r="L50" s="1" t="s">
        <v>101</v>
      </c>
      <c r="M50" s="1" t="s">
        <v>101</v>
      </c>
      <c r="N50" s="1" t="s">
        <v>240</v>
      </c>
      <c r="O50" s="1" t="s">
        <v>29</v>
      </c>
      <c r="P50" s="42"/>
      <c r="Q50" s="63" t="s">
        <v>56</v>
      </c>
    </row>
    <row r="51" spans="1:17" ht="103.5" customHeight="1" x14ac:dyDescent="0.35">
      <c r="A51" s="116"/>
      <c r="B51" s="2" t="s">
        <v>245</v>
      </c>
      <c r="C51" s="1" t="s">
        <v>246</v>
      </c>
      <c r="D51" s="1" t="s">
        <v>98</v>
      </c>
      <c r="E51" s="1" t="s">
        <v>99</v>
      </c>
      <c r="F51" s="27" t="s">
        <v>35</v>
      </c>
      <c r="G51" s="1" t="s">
        <v>100</v>
      </c>
      <c r="H51" s="1" t="s">
        <v>101</v>
      </c>
      <c r="I51" s="1" t="s">
        <v>101</v>
      </c>
      <c r="J51" s="1" t="s">
        <v>101</v>
      </c>
      <c r="K51" s="71" t="s">
        <v>101</v>
      </c>
      <c r="L51" s="1" t="s">
        <v>101</v>
      </c>
      <c r="M51" s="1" t="s">
        <v>101</v>
      </c>
      <c r="N51" s="1" t="s">
        <v>247</v>
      </c>
      <c r="O51" s="1" t="s">
        <v>29</v>
      </c>
      <c r="P51" s="42"/>
      <c r="Q51" s="67" t="s">
        <v>56</v>
      </c>
    </row>
    <row r="52" spans="1:17" ht="29" x14ac:dyDescent="0.35">
      <c r="A52" s="116"/>
      <c r="B52" s="2" t="s">
        <v>248</v>
      </c>
      <c r="C52" s="1" t="s">
        <v>249</v>
      </c>
      <c r="D52" s="1" t="s">
        <v>98</v>
      </c>
      <c r="E52" s="1" t="s">
        <v>99</v>
      </c>
      <c r="F52" s="27" t="s">
        <v>35</v>
      </c>
      <c r="G52" s="1" t="s">
        <v>100</v>
      </c>
      <c r="H52" s="1" t="s">
        <v>101</v>
      </c>
      <c r="I52" s="1" t="s">
        <v>101</v>
      </c>
      <c r="J52" s="1" t="s">
        <v>101</v>
      </c>
      <c r="K52" s="71" t="s">
        <v>101</v>
      </c>
      <c r="L52" s="1" t="s">
        <v>101</v>
      </c>
      <c r="M52" s="1" t="s">
        <v>101</v>
      </c>
      <c r="N52" s="1" t="s">
        <v>240</v>
      </c>
      <c r="O52" s="1" t="s">
        <v>29</v>
      </c>
      <c r="P52" s="42"/>
      <c r="Q52" s="67" t="s">
        <v>56</v>
      </c>
    </row>
  </sheetData>
  <mergeCells count="26">
    <mergeCell ref="B24:B25"/>
    <mergeCell ref="A45:P45"/>
    <mergeCell ref="A40:P40"/>
    <mergeCell ref="B34:B35"/>
    <mergeCell ref="A20:P20"/>
    <mergeCell ref="A21:A26"/>
    <mergeCell ref="B32:B33"/>
    <mergeCell ref="B46:B47"/>
    <mergeCell ref="A28:A39"/>
    <mergeCell ref="A27:P27"/>
    <mergeCell ref="B36:B37"/>
    <mergeCell ref="B29:B31"/>
    <mergeCell ref="A41:A44"/>
    <mergeCell ref="A46:A52"/>
    <mergeCell ref="H1:M1"/>
    <mergeCell ref="B14:B15"/>
    <mergeCell ref="B21:B22"/>
    <mergeCell ref="B18:B19"/>
    <mergeCell ref="A4:P4"/>
    <mergeCell ref="A12:P12"/>
    <mergeCell ref="B7:B8"/>
    <mergeCell ref="B9:B11"/>
    <mergeCell ref="A13:A19"/>
    <mergeCell ref="A5:A11"/>
    <mergeCell ref="H2:I2"/>
    <mergeCell ref="J2:K2"/>
  </mergeCells>
  <phoneticPr fontId="6" type="noConversion"/>
  <pageMargins left="0.70866141732283472" right="0.70866141732283472" top="0.78740157480314965" bottom="0.78740157480314965" header="0.31496062992125984" footer="0.31496062992125984"/>
  <pageSetup paperSize="295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BEE82FF1BF6F4DACC0A55882A665DD" ma:contentTypeVersion="11" ma:contentTypeDescription="Vytvoří nový dokument" ma:contentTypeScope="" ma:versionID="daa14815cce9e00ee8124001ae65f371">
  <xsd:schema xmlns:xsd="http://www.w3.org/2001/XMLSchema" xmlns:xs="http://www.w3.org/2001/XMLSchema" xmlns:p="http://schemas.microsoft.com/office/2006/metadata/properties" xmlns:ns2="cdd233fc-0e2a-41f3-8ac3-ced03d501b71" xmlns:ns3="f382a22a-4b47-4fa7-8046-96769afd8565" targetNamespace="http://schemas.microsoft.com/office/2006/metadata/properties" ma:root="true" ma:fieldsID="ba873efca274896bee8a13dab9df092b" ns2:_="" ns3:_="">
    <xsd:import namespace="cdd233fc-0e2a-41f3-8ac3-ced03d501b71"/>
    <xsd:import namespace="f382a22a-4b47-4fa7-8046-96769afd8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233fc-0e2a-41f3-8ac3-ced03d501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c3f5fa4-6919-444b-b110-a55e4fda43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2a22a-4b47-4fa7-8046-96769afd85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6653a7-9e0a-4707-9da7-5307fa8f8074}" ma:internalName="TaxCatchAll" ma:showField="CatchAllData" ma:web="f382a22a-4b47-4fa7-8046-96769afd85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82a22a-4b47-4fa7-8046-96769afd8565" xsi:nil="true"/>
    <lcf76f155ced4ddcb4097134ff3c332f xmlns="cdd233fc-0e2a-41f3-8ac3-ced03d501b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2E65E6-CB6D-43C8-A46C-6169B400F3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084824-9076-48BF-8910-0430739AF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233fc-0e2a-41f3-8ac3-ced03d501b71"/>
    <ds:schemaRef ds:uri="f382a22a-4b47-4fa7-8046-96769afd8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B7253-0054-453F-9DCB-81F62F888BD0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382a22a-4b47-4fa7-8046-96769afd8565"/>
    <ds:schemaRef ds:uri="cdd233fc-0e2a-41f3-8ac3-ced03d501b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cíle a jejich indikátory</vt:lpstr>
      <vt:lpstr>'cíle a jejich indikátory'!Názvy_tisku</vt:lpstr>
      <vt:lpstr>'cíle a jejich indikátory'!OLE_LINK1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Zbyněk Sperat</dc:creator>
  <cp:keywords/>
  <dc:description/>
  <cp:lastModifiedBy>Lukáš Caha</cp:lastModifiedBy>
  <cp:revision/>
  <dcterms:created xsi:type="dcterms:W3CDTF">2018-07-19T15:53:47Z</dcterms:created>
  <dcterms:modified xsi:type="dcterms:W3CDTF">2026-05-11T07:03:36Z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0x01010007BEE82FF1BF6F4DACC0A55882A665DD</vt:lpwstr>
  </property>
  <property fmtid="{D5CDD505-2E9C-101B-9397-08002B2CF9AE}" pid="3" name="MediaServiceImageTags">
    <vt:lpwstr/>
  </property>
</Properties>
</file>